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  <sheet name="СМЕТЫ" sheetId="2" r:id="rId2"/>
  </sheets>
  <definedNames>
    <definedName name="_xlnm.Print_Titles" localSheetId="0">'ПРИЛОЖЕНИЕ 5'!$17:$17</definedName>
  </definedNames>
  <calcPr fullCalcOnLoad="1"/>
</workbook>
</file>

<file path=xl/sharedStrings.xml><?xml version="1.0" encoding="utf-8"?>
<sst xmlns="http://schemas.openxmlformats.org/spreadsheetml/2006/main" count="227" uniqueCount="188">
  <si>
    <t>Наименование мероприятий</t>
  </si>
  <si>
    <t>Сроки  исполнения</t>
  </si>
  <si>
    <t>Социально- экономические показатели эффективности реализации программных мероприятий или программы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</si>
  <si>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</si>
  <si>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t>Издание альманаха «Юные таланты Дивногорска»</t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</si>
  <si>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</si>
  <si>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t>Организация подготовки победителей городских олимпиад к  краевым олимпиадам</t>
  </si>
  <si>
    <t>Повышение знаниевого и интеллектуального уровней,  эрудиции для участия в краевом этапе всероссийской олимпиады школьников</t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</si>
  <si>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</si>
  <si>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t>Количество стипендиатов – не менее 15</t>
  </si>
  <si>
    <t>Материальное стимулирование отличившихся детей. Признание их заслуг</t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</si>
  <si>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</si>
  <si>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t xml:space="preserve">Повышение знаниевого и интеллектуального уровней,  эрудиции для участия в различных олимпиадах </t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</si>
  <si>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</si>
  <si>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t>Количество участников –не менее 50</t>
  </si>
  <si>
    <t>Презентация результатов реализации муниципальной программы «Одаренные дети»</t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</si>
  <si>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</si>
  <si>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</si>
  <si>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t xml:space="preserve">Проведение городской новогодней елки для одаренных детей </t>
  </si>
  <si>
    <t>Моральное стимулирование отличившихся детей. Признание их заслуг</t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</si>
  <si>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</si>
  <si>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</si>
  <si>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</si>
  <si>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</si>
  <si>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Организация и проведение I, II этапов всероссийской олимпиады школьников</t>
  </si>
  <si>
    <r>
      <t>12.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</si>
  <si>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Организация и проведение городской предметной олимпиады школьников</t>
  </si>
  <si>
    <r>
      <t>13.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</si>
  <si>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Участие городских делегаций  в краевой круглогодичной интенсивной школе «Экспедиция к успеху» для старшеклассников (9-10 классов)  и краевой круглогодичной интенсивной школе «Ресурс будущего» для школьников среднего возраста (6-8 класс)  </t>
  </si>
  <si>
    <t xml:space="preserve">Количество ОУ, принимающих участие в  образовательных  программах – 4. Количество школьников, включенных в образовательную программу «Экспедиция к успеху» -  4 (2,3 модуль) и 5 (1 модуль). «Ресурс будущего»  -5.   Количество исследовательских работ, выполненных участниками для представления на городском и краевом уровнях – 7  </t>
  </si>
  <si>
    <t>Включение детей, проявляющих повышенный интерес к учебным исследованиям, в  современные формы коммуникации, мышления и деятельности, обеспечивающие личностное развитие и профессиональное самоопределение. Повышение качества исследовательских работ. Повышение профессионального мастерства педагогов.</t>
  </si>
  <si>
    <r>
      <t>14.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</si>
  <si>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Городская научно – практическая конференция «Первые шаги в науку»</t>
  </si>
  <si>
    <t xml:space="preserve"> </t>
  </si>
  <si>
    <r>
      <t>Количество образовательных учреждений, принимающих участие в ГНПК «Первые шаги в науку» - 8.</t>
    </r>
    <r>
      <rPr>
        <sz val="10"/>
        <color indexed="8"/>
        <rFont val="Times New Roman"/>
        <family val="1"/>
      </rPr>
      <t>Количество школьников  в муниципальном образовании, занимающихся учебно–исследовательской деятельностью</t>
    </r>
    <r>
      <rPr>
        <sz val="10"/>
        <rFont val="Times New Roman"/>
        <family val="1"/>
      </rPr>
      <t xml:space="preserve"> – 153 </t>
    </r>
    <r>
      <rPr>
        <sz val="10"/>
        <color indexed="8"/>
        <rFont val="Times New Roman"/>
        <family val="1"/>
      </rPr>
      <t>и процентное соотношение школьников, членов НОУ от общего количества учащихся 5-11 классов муниципального образования – 9,7%</t>
    </r>
  </si>
  <si>
    <t xml:space="preserve">Повышение качественного уровня исследовательских работ школьников. Выявление юных исследователей для участия в краевых, всероссийских научно – практических конференциях и конкурсах исследовательских работ </t>
  </si>
  <si>
    <r>
      <t>15.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</si>
  <si>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Городской конкурс исследовательских работ и творческих проектов младших школьников «Я – исследователь» </t>
  </si>
  <si>
    <r>
      <t>16.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</si>
  <si>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Участие в краевом форуме «Молодежь и наука» </t>
  </si>
  <si>
    <t>Количество участников научных обществ учащихся – победителей городской конференции «Первые шаги в науку», а также победителей научных состязаний городских и краевых интенсивных  школ  -  40 человек</t>
  </si>
  <si>
    <t>Реализация интеллектуальных компетентностей школьников. Развитие исследовательской культуры. Квалификационное экспертное оценивание исследовательских работ школьников.</t>
  </si>
  <si>
    <r>
      <t>17.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</si>
  <si>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Проведение Дня науки для участников научных обществ учащихся города </t>
  </si>
  <si>
    <t>Количество участников научных обществ учащихся – 100</t>
  </si>
  <si>
    <t>Привлечение внимания школьников и педагогов к актуальным проблемам города и региона. Организация продуктивного общения с ведущими  учеными, педагогами и специалистами в области научного и профессионального творчества молодежи Красноярского края. Развитие исследовательской культуры педагогов и учащихся, повышение уровня мотивации к учебно-исследовательской деятельности.</t>
  </si>
  <si>
    <r>
      <t>18.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</si>
  <si>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Установочная сессия гимназического научного общества учащихся </t>
  </si>
  <si>
    <t xml:space="preserve">Количество участников – 120 </t>
  </si>
  <si>
    <t>Повышение качественного уровня исследовательских работ школьников, представляемых на городском, краевом, российском уровнях.</t>
  </si>
  <si>
    <r>
      <t>19.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</si>
  <si>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Городской пленэр для талантливых и одаренных детей.</t>
  </si>
  <si>
    <t>Количество участников - от 50 до 150  В школах города выставки увидят 2700 человек</t>
  </si>
  <si>
    <t>Популяризация детского художественного творчества. Вовлечение в творческую среду учащихся общеобразовательных школ города. Организация выставок по результатам пленэра в общеобразовательных школах города</t>
  </si>
  <si>
    <r>
      <t>20.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</si>
  <si>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Городской  конкурс детского художественного творчества «Фиалка»</t>
  </si>
  <si>
    <t>Выявление и поддержка одаренных детей, популяризация детского художественного творчества</t>
  </si>
  <si>
    <r>
      <t>21.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</si>
  <si>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Конкурс «Дивногорские огоньки»</t>
  </si>
  <si>
    <r>
      <t>22.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</si>
  <si>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Фестиваль «Творим, выдумываем, пробуем»</t>
  </si>
  <si>
    <r>
      <t>23.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</si>
  <si>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Дельфийские игры + «Новые имена»</t>
  </si>
  <si>
    <r>
      <t>24.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</si>
  <si>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Оплата части стоимости путевки в летние оздоровительные лагеря </t>
  </si>
  <si>
    <r>
      <t>25.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</si>
  <si>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Гранты по поддержке коллективов</t>
  </si>
  <si>
    <r>
      <t>26.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</si>
  <si>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 xml:space="preserve">Семинары для педагогов по работе с одаренными детьми </t>
  </si>
  <si>
    <r>
      <t>27.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</si>
  <si>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Участие педагогов в семинарах по работе с одаренными детьми за пределами края</t>
  </si>
  <si>
    <r>
      <t>28.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</si>
  <si>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Награждение премиями педагогов, чьи воспитанники показали высокие результаты участия (край, РФ) в олимпиадах, конференциях, творческих конкурсах, спортивных соревнованиях</t>
  </si>
  <si>
    <r>
      <t xml:space="preserve">Раздел I. </t>
    </r>
    <r>
      <rPr>
        <b/>
        <sz val="12"/>
        <rFont val="Times New Roman"/>
        <family val="1"/>
      </rPr>
      <t>Поддержка учащихся, достигших высоких результатов в учёбе, спорте и творческой деятельности</t>
    </r>
  </si>
  <si>
    <r>
      <t xml:space="preserve">Раздел II </t>
    </r>
    <r>
      <rPr>
        <b/>
        <sz val="12"/>
        <rFont val="Times New Roman"/>
        <family val="1"/>
      </rPr>
      <t>Выявление одаренных детей в учёбе, спорте и творческой деятельности</t>
    </r>
  </si>
  <si>
    <r>
      <t xml:space="preserve">Раздел III </t>
    </r>
    <r>
      <rPr>
        <b/>
        <sz val="12"/>
        <rFont val="Times New Roman"/>
        <family val="1"/>
      </rPr>
      <t>Грантовая поддержка одаренных детей, творческих коллективов</t>
    </r>
  </si>
  <si>
    <r>
      <t>Раздел IV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Педагоги</t>
    </r>
  </si>
  <si>
    <t xml:space="preserve">Отдел культуры и искусства </t>
  </si>
  <si>
    <t>СТАТЬИ</t>
  </si>
  <si>
    <r>
      <t xml:space="preserve">222 </t>
    </r>
    <r>
      <rPr>
        <sz val="8"/>
        <rFont val="Times New Roman"/>
        <family val="1"/>
      </rPr>
      <t>транспортные услуги</t>
    </r>
  </si>
  <si>
    <r>
      <t xml:space="preserve">226 </t>
    </r>
    <r>
      <rPr>
        <sz val="8"/>
        <rFont val="Times New Roman"/>
        <family val="1"/>
      </rPr>
      <t>прочие услуги</t>
    </r>
  </si>
  <si>
    <r>
      <t xml:space="preserve">290 </t>
    </r>
    <r>
      <rPr>
        <sz val="8"/>
        <rFont val="Times New Roman"/>
        <family val="1"/>
      </rPr>
      <t>прочие расходы</t>
    </r>
  </si>
  <si>
    <r>
      <t xml:space="preserve">340 </t>
    </r>
    <r>
      <rPr>
        <sz val="8"/>
        <rFont val="Times New Roman"/>
        <family val="1"/>
      </rPr>
      <t>увеличение стоимости материальных запасов</t>
    </r>
  </si>
  <si>
    <t>объем финансирования</t>
  </si>
  <si>
    <t>Социальная реклама достижений одаренных детей</t>
  </si>
  <si>
    <t>В течение года</t>
  </si>
  <si>
    <t>Фестиваль  для детей старшего дошкольного возраста «Творим, выдумываем, пробуем»</t>
  </si>
  <si>
    <t>Выявление и поддержка одаренных детей дошкольного возраста, популяризация детского художественного творчества</t>
  </si>
  <si>
    <t>11.</t>
  </si>
  <si>
    <t>12.</t>
  </si>
  <si>
    <t>13.</t>
  </si>
  <si>
    <t>14.</t>
  </si>
  <si>
    <t>15.</t>
  </si>
  <si>
    <t>16.</t>
  </si>
  <si>
    <t>19.</t>
  </si>
  <si>
    <t>18.</t>
  </si>
  <si>
    <t>20.</t>
  </si>
  <si>
    <t>21.</t>
  </si>
  <si>
    <t>22.</t>
  </si>
  <si>
    <t>24.</t>
  </si>
  <si>
    <t>Оплата части стоимости путевки в загородные летние оздоровительные лагеря для 45 детей</t>
  </si>
  <si>
    <t xml:space="preserve">Дельфийские игры </t>
  </si>
  <si>
    <t>Городской конкурс дополнительных образовательных программ с учреждением грантов победителям</t>
  </si>
  <si>
    <r>
      <t>Раздел III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Методическое сопровождение и материальное стимулирование педагогических работников.</t>
    </r>
  </si>
  <si>
    <t>всего</t>
  </si>
  <si>
    <t>в том числе по годам</t>
  </si>
  <si>
    <t>2011 год</t>
  </si>
  <si>
    <t>2012 год</t>
  </si>
  <si>
    <t>2013 год</t>
  </si>
  <si>
    <t>Общественное признание талантливой молодежи города Дивногорска. Популяризация разного вида творчества среди детей и молодежи города.</t>
  </si>
  <si>
    <t>Октябрь-ноябрь</t>
  </si>
  <si>
    <t>Декабрь</t>
  </si>
  <si>
    <t>Апрель</t>
  </si>
  <si>
    <t xml:space="preserve">Октябрь - ноябрь </t>
  </si>
  <si>
    <t>Июнь</t>
  </si>
  <si>
    <t>Май -июль</t>
  </si>
  <si>
    <t xml:space="preserve">Октябрь-декабрь </t>
  </si>
  <si>
    <t>Март</t>
  </si>
  <si>
    <t>Октябрь</t>
  </si>
  <si>
    <t>Май</t>
  </si>
  <si>
    <t>Февраль</t>
  </si>
  <si>
    <t>Объемы финансирования из бюджета города,             тыс. руб</t>
  </si>
  <si>
    <t>Итого по разделу I</t>
  </si>
  <si>
    <t>Итого по разделу II</t>
  </si>
  <si>
    <t>Итого по разделу III</t>
  </si>
  <si>
    <t>Орган, ответственный за исполнение мероприятий программы (получатель денежных средств)</t>
  </si>
  <si>
    <t>Количество выпущенных экземпляров альманаха «Юные таланты Дивногорска»  - 100, наличие электронной версии альманаха</t>
  </si>
  <si>
    <t>Не менее 20 детей, победителей муниципального этапа, подготовленны к краевому этапу всероссийской олимпиады школьников</t>
  </si>
  <si>
    <t>Церемония  награждения  денежными премиями особо отличившихся учащихся и их педагогов</t>
  </si>
  <si>
    <t>Моральное и материальное стимулирование отличившихся детейи педагогов. Признание их заслуг</t>
  </si>
  <si>
    <t>Проведение городской олимпиады с охватом не менее 80% учащихся 4-7 классов</t>
  </si>
  <si>
    <t>Выявление  и развитие интеллектуальной одаренности учащихся для участия в предметных олимпиадах различного уровня</t>
  </si>
  <si>
    <t>Количество участников –не менее 80% детей старшего дошкольного возраста</t>
  </si>
  <si>
    <t>Количество участников – не менее 250</t>
  </si>
  <si>
    <t>Поддержка развития и обеспечение материально-технической базы творческих коллективов и детских объединений муниципалитета</t>
  </si>
  <si>
    <t>В конкурсе дополнительных образовательных программ по различным номинациям  примут участие творческие коллективы, детские объединения  муниципалитета.</t>
  </si>
  <si>
    <t>Количество участников семинаров - не менее 50 педагогических работников.</t>
  </si>
  <si>
    <t>Количество педагогов – не менее 10.</t>
  </si>
  <si>
    <t>Моральное и материальное стимулирование  педагогов.Признание их заслуг</t>
  </si>
  <si>
    <t>Количество участников -не менее 100</t>
  </si>
  <si>
    <t>Моральное стимулирование отличившихся детей, педагогов. Признание их заслуг</t>
  </si>
  <si>
    <t>Изготовление баннеров, рекламных проспектов, фотографий на доски почета.</t>
  </si>
  <si>
    <t>Итого по Программе</t>
  </si>
  <si>
    <t>Количество образовательных учреждений, принимающих участие в конкурсе  «Я – исследователь» - 7 Количество младших школьников  в муниципальном образовании, занимающихся учебно–исследовательской деятельностью – 50</t>
  </si>
  <si>
    <t xml:space="preserve">Развитие познавательно – исследовательских способностей младших школьников. Создание банка исследовательских и проектных работ младших школьников. </t>
  </si>
  <si>
    <t>Март-апрель</t>
  </si>
  <si>
    <t>Участие школьников во всероссийских научно-практических конференциях, творческих конкурсах, спортивных соревнованиях.</t>
  </si>
  <si>
    <t>Количество участников не менее 100</t>
  </si>
  <si>
    <t>Проведение I (школьного) и II (муниципального) этапа всероссийской олимпиады школьников с охватом не менее 80% учащихся 7-11 классов</t>
  </si>
  <si>
    <t>4. МЕРОПРИЯТИЯ, ОЖИДАЕМЫЕ РЕЗУЛЬТАТЫ И РЕСУРСНОЕ ОБЕСПЕЧЕНИЕ МУНИЦИПАЛЬНОЙ ДОЛГОСРОЧНОЙ ЦЕЛЕВОЙ ПРОГРАММЫ "ОДАРЕННЫЕ ДЕТИ" .</t>
  </si>
  <si>
    <r>
      <t xml:space="preserve">Раздел I. </t>
    </r>
    <r>
      <rPr>
        <b/>
        <sz val="12"/>
        <rFont val="Times New Roman"/>
        <family val="1"/>
      </rPr>
      <t>Поддержка учащихся, имеющих высокие результаты в учёбе, спорте и творческой деятельности</t>
    </r>
  </si>
  <si>
    <t>Количество участников - не менее 18</t>
  </si>
  <si>
    <t>Ожидаемый   результат от  реализации   программных  мероприятий (ежегодные количественные показатели)</t>
  </si>
  <si>
    <t>Участие городской команды учащихся в работе выездных школ  (подготовка к олимпиадам)</t>
  </si>
  <si>
    <t>Повышение квалификации педагогов</t>
  </si>
  <si>
    <t>Повышение исследовательской компетентности педагогов.Повышение профессионального мастерства по работе с одаренными детьми. Распространение передового опыта среди работников системы образования</t>
  </si>
  <si>
    <t>6.</t>
  </si>
  <si>
    <t>3.</t>
  </si>
  <si>
    <t>4.</t>
  </si>
  <si>
    <t>5.</t>
  </si>
  <si>
    <t>7.</t>
  </si>
  <si>
    <t>8.</t>
  </si>
  <si>
    <t>9.</t>
  </si>
  <si>
    <t>10.</t>
  </si>
  <si>
    <t>17.</t>
  </si>
  <si>
    <t>Премии педагогическим работникам, чьи воспитанники показали высокие результаты  в олимпиадах, конференциях, творческих конкурсах, спортивных соревнованиях</t>
  </si>
  <si>
    <t>Отдел образования администрации города  Дивногорска (муниципальное бюджетное учреждение "Городской информационно-методический центр", далее- МБУ ГИМЦ)</t>
  </si>
  <si>
    <t>Отдел образования администрации города Дивногорска (муниципальное бюджетное общеобразовательное учреждение гимназия № 10, далее - МБОУ гимназия № 10)</t>
  </si>
  <si>
    <t>Отдел образования администрации города Дивногорска</t>
  </si>
  <si>
    <t>Отдел образования администрации города Дивногорка (МБОУ гимназия № 10)</t>
  </si>
  <si>
    <t>Отдел культуры администрации города Дивногорска</t>
  </si>
  <si>
    <t xml:space="preserve"> Отдел физической культуры, спорта и молодежной политики администрации города Дивногорска (муниципальное образовательное учреждение дополнительного образования детей "Детско-юношеская спортивная школа", далее МОУ ДОД ДЮСШ)</t>
  </si>
  <si>
    <t>Отдел культуры администрации города Дивногорска (Муниципальное бюджетное учреждение культуры городской дворец культуры "Энергетик")</t>
  </si>
  <si>
    <t xml:space="preserve"> Отдел физической культуры, спорта и молодежной политики администрации города Дивногорска</t>
  </si>
  <si>
    <t>Отдел образования администрации города Дивногорска (МБУ ГИМЦ)</t>
  </si>
  <si>
    <t>Отдел образования администрации города Дивногорска (Муниципальное бюджетное образовательное учреждение дополнительного образования детей "Детская эколого-биологическая станция", далее - МБОУ ДОД "ДЭБС")</t>
  </si>
  <si>
    <t>Отдел образования администрации города Дивногорска (МБОУ ДОД "ДЭБС")</t>
  </si>
  <si>
    <t>Отдел образования администрации города Дивногорска, МБОУ ДОД "ДЭБС"</t>
  </si>
  <si>
    <t>Отдел образования администрации города Дивногорска (МБОУ гимназия № 10)</t>
  </si>
  <si>
    <t>Отдел культуры администрации города Дивногорска (Муниципальное бюджетное образовательное 
учреждение дополнительного 
образования детей 
«Дивногорская Детская художественная 
школа им. Е.А. Шепелевича»)</t>
  </si>
  <si>
    <t>Отдел образования администрации города Дивногорска (МБОУ ДОД "ДДТ")</t>
  </si>
  <si>
    <t xml:space="preserve"> Отдел физической культуры, спорта и молодежной политики администрации города Дивногорска (МОУ ДОД ДЮСШ)</t>
  </si>
  <si>
    <t xml:space="preserve">Участие в форуме «Молодежь и наука» </t>
  </si>
  <si>
    <t>Приложение 1</t>
  </si>
  <si>
    <t xml:space="preserve">к постановлению администрации города </t>
  </si>
  <si>
    <t>Премии  учащимся, показавшим высокие результаты  в учебе, олимпиадах, конференциях, творческих конкурсах, спортивных соревнованиях</t>
  </si>
  <si>
    <t>Церемония награждения денежными премиями учащихся, показавших высокие результаты  в учебе, олимпиадах, конференциях, творческих конкурсах, спортивных соревнованиях, и их педагогов</t>
  </si>
  <si>
    <t>от "24" мая 2011 № 138 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</si>
</sst>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7" fontId="1" fillId="0" borderId="10" xfId="0" applyNumberFormat="1" applyFont="1" applyBorder="1" applyAlignment="1">
      <alignment horizontal="justify" vertical="top" wrapText="1"/>
    </xf>
    <xf numFmtId="17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4" fontId="7" fillId="4" borderId="10" xfId="0" applyNumberFormat="1" applyFont="1" applyFill="1" applyBorder="1" applyAlignment="1">
      <alignment horizontal="center" vertical="top" wrapText="1"/>
    </xf>
    <xf numFmtId="4" fontId="7" fillId="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11" fillId="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90" zoomScaleSheetLayoutView="90" zoomScalePageLayoutView="0" workbookViewId="0" topLeftCell="A1">
      <selection activeCell="G5" sqref="G5:J5"/>
    </sheetView>
  </sheetViews>
  <sheetFormatPr defaultColWidth="9.00390625" defaultRowHeight="12.75"/>
  <cols>
    <col min="1" max="1" width="4.25390625" style="0" customWidth="1"/>
    <col min="2" max="2" width="27.125" style="0" customWidth="1"/>
    <col min="3" max="3" width="15.75390625" style="0" customWidth="1"/>
    <col min="4" max="4" width="33.75390625" style="0" customWidth="1"/>
    <col min="5" max="5" width="31.875" style="0" customWidth="1"/>
    <col min="6" max="6" width="32.625" style="0" customWidth="1"/>
    <col min="7" max="7" width="14.625" style="0" customWidth="1"/>
    <col min="8" max="8" width="9.625" style="0" customWidth="1"/>
    <col min="9" max="9" width="9.375" style="0" customWidth="1"/>
    <col min="10" max="10" width="9.25390625" style="0" customWidth="1"/>
  </cols>
  <sheetData>
    <row r="1" spans="7:10" ht="12.75">
      <c r="G1" s="37" t="s">
        <v>183</v>
      </c>
      <c r="H1" s="37"/>
      <c r="I1" s="37"/>
      <c r="J1" s="37"/>
    </row>
    <row r="2" spans="7:10" ht="12.75">
      <c r="G2" s="33"/>
      <c r="H2" s="33"/>
      <c r="I2" s="33"/>
      <c r="J2" s="33"/>
    </row>
    <row r="3" spans="7:10" ht="12.75">
      <c r="G3" s="37" t="s">
        <v>184</v>
      </c>
      <c r="H3" s="37"/>
      <c r="I3" s="37"/>
      <c r="J3" s="37"/>
    </row>
    <row r="4" spans="7:10" ht="12.75">
      <c r="G4" s="33"/>
      <c r="H4" s="33"/>
      <c r="I4" s="33"/>
      <c r="J4" s="33"/>
    </row>
    <row r="5" spans="7:10" ht="12.75">
      <c r="G5" s="37" t="s">
        <v>187</v>
      </c>
      <c r="H5" s="37"/>
      <c r="I5" s="37"/>
      <c r="J5" s="37"/>
    </row>
    <row r="6" spans="7:10" ht="12.75">
      <c r="G6" s="33"/>
      <c r="H6" s="33"/>
      <c r="I6" s="33"/>
      <c r="J6" s="33"/>
    </row>
    <row r="7" spans="7:10" ht="12.75">
      <c r="G7" s="33"/>
      <c r="H7" s="33"/>
      <c r="I7" s="33"/>
      <c r="J7" s="33"/>
    </row>
    <row r="8" spans="7:10" ht="12.75">
      <c r="G8" s="33"/>
      <c r="H8" s="33"/>
      <c r="I8" s="33"/>
      <c r="J8" s="33"/>
    </row>
    <row r="9" spans="7:10" ht="12.75">
      <c r="G9" s="33"/>
      <c r="H9" s="33"/>
      <c r="I9" s="33"/>
      <c r="J9" s="33"/>
    </row>
    <row r="11" spans="1:10" ht="15">
      <c r="A11" s="42" t="s">
        <v>149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32"/>
      <c r="B12" s="32"/>
      <c r="C12" s="32"/>
      <c r="D12" s="32"/>
      <c r="E12" s="33"/>
      <c r="F12" s="33"/>
      <c r="G12" s="33"/>
      <c r="H12" s="33"/>
      <c r="I12" s="33"/>
      <c r="J12" s="33"/>
    </row>
    <row r="13" ht="9" customHeight="1"/>
    <row r="14" spans="1:10" ht="72" customHeight="1">
      <c r="A14" s="54"/>
      <c r="B14" s="38" t="s">
        <v>0</v>
      </c>
      <c r="C14" s="38" t="s">
        <v>1</v>
      </c>
      <c r="D14" s="38" t="s">
        <v>152</v>
      </c>
      <c r="E14" s="38" t="s">
        <v>2</v>
      </c>
      <c r="F14" s="38" t="s">
        <v>125</v>
      </c>
      <c r="G14" s="41" t="s">
        <v>121</v>
      </c>
      <c r="H14" s="41"/>
      <c r="I14" s="41"/>
      <c r="J14" s="41"/>
    </row>
    <row r="15" spans="1:10" ht="32.25" customHeight="1">
      <c r="A15" s="55"/>
      <c r="B15" s="39"/>
      <c r="C15" s="39"/>
      <c r="D15" s="39"/>
      <c r="E15" s="39"/>
      <c r="F15" s="39"/>
      <c r="G15" s="38" t="s">
        <v>104</v>
      </c>
      <c r="H15" s="41" t="s">
        <v>105</v>
      </c>
      <c r="I15" s="41"/>
      <c r="J15" s="41"/>
    </row>
    <row r="16" spans="1:10" ht="19.5" customHeight="1">
      <c r="A16" s="56"/>
      <c r="B16" s="40"/>
      <c r="C16" s="40"/>
      <c r="D16" s="40"/>
      <c r="E16" s="40"/>
      <c r="F16" s="40"/>
      <c r="G16" s="40"/>
      <c r="H16" s="16" t="s">
        <v>106</v>
      </c>
      <c r="I16" s="16" t="s">
        <v>107</v>
      </c>
      <c r="J16" s="16" t="s">
        <v>108</v>
      </c>
    </row>
    <row r="17" spans="1:10" s="27" customFormat="1" ht="19.5" customHeight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 customHeight="1">
      <c r="A18" s="51" t="s">
        <v>150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s="23" customFormat="1" ht="104.25" customHeight="1">
      <c r="A19" s="16" t="s">
        <v>3</v>
      </c>
      <c r="B19" s="22" t="s">
        <v>4</v>
      </c>
      <c r="C19" s="16" t="s">
        <v>110</v>
      </c>
      <c r="D19" s="16" t="s">
        <v>126</v>
      </c>
      <c r="E19" s="16" t="s">
        <v>109</v>
      </c>
      <c r="F19" s="16" t="s">
        <v>166</v>
      </c>
      <c r="G19" s="20">
        <f>H19+I19+J19</f>
        <v>242.55</v>
      </c>
      <c r="H19" s="20">
        <v>77</v>
      </c>
      <c r="I19" s="20">
        <f>H19*1.05</f>
        <v>80.85000000000001</v>
      </c>
      <c r="J19" s="20">
        <f>H19*1.1</f>
        <v>84.7</v>
      </c>
    </row>
    <row r="20" spans="1:10" s="23" customFormat="1" ht="92.25" customHeight="1">
      <c r="A20" s="16" t="s">
        <v>5</v>
      </c>
      <c r="B20" s="22" t="s">
        <v>6</v>
      </c>
      <c r="C20" s="16" t="s">
        <v>111</v>
      </c>
      <c r="D20" s="16" t="s">
        <v>127</v>
      </c>
      <c r="E20" s="16" t="s">
        <v>7</v>
      </c>
      <c r="F20" s="16" t="s">
        <v>167</v>
      </c>
      <c r="G20" s="20">
        <f>H20+I20+J20</f>
        <v>126</v>
      </c>
      <c r="H20" s="20">
        <v>40</v>
      </c>
      <c r="I20" s="20">
        <f aca="true" t="shared" si="0" ref="I20:I29">H20*1.05</f>
        <v>42</v>
      </c>
      <c r="J20" s="20">
        <f aca="true" t="shared" si="1" ref="J20:J29">H20*1.1</f>
        <v>44</v>
      </c>
    </row>
    <row r="21" spans="1:10" s="23" customFormat="1" ht="89.25" customHeight="1">
      <c r="A21" s="16" t="s">
        <v>157</v>
      </c>
      <c r="B21" s="22" t="s">
        <v>185</v>
      </c>
      <c r="C21" s="16" t="s">
        <v>112</v>
      </c>
      <c r="D21" s="16" t="s">
        <v>9</v>
      </c>
      <c r="E21" s="16" t="s">
        <v>10</v>
      </c>
      <c r="F21" s="16" t="s">
        <v>168</v>
      </c>
      <c r="G21" s="20">
        <f aca="true" t="shared" si="2" ref="G21:G30">H21+I21+J21</f>
        <v>1055.25</v>
      </c>
      <c r="H21" s="20">
        <v>335</v>
      </c>
      <c r="I21" s="20">
        <f t="shared" si="0"/>
        <v>351.75</v>
      </c>
      <c r="J21" s="20">
        <f t="shared" si="1"/>
        <v>368.50000000000006</v>
      </c>
    </row>
    <row r="22" spans="1:10" s="23" customFormat="1" ht="51.75" customHeight="1">
      <c r="A22" s="16" t="s">
        <v>158</v>
      </c>
      <c r="B22" s="22" t="s">
        <v>153</v>
      </c>
      <c r="C22" s="16" t="s">
        <v>113</v>
      </c>
      <c r="D22" s="16" t="s">
        <v>151</v>
      </c>
      <c r="E22" s="16" t="s">
        <v>12</v>
      </c>
      <c r="F22" s="16" t="s">
        <v>169</v>
      </c>
      <c r="G22" s="20">
        <f t="shared" si="2"/>
        <v>326.34000000000003</v>
      </c>
      <c r="H22" s="20">
        <v>103.6</v>
      </c>
      <c r="I22" s="20">
        <f t="shared" si="0"/>
        <v>108.78</v>
      </c>
      <c r="J22" s="20">
        <f t="shared" si="1"/>
        <v>113.96000000000001</v>
      </c>
    </row>
    <row r="23" spans="1:10" s="23" customFormat="1" ht="29.25" customHeight="1">
      <c r="A23" s="38" t="s">
        <v>159</v>
      </c>
      <c r="B23" s="59" t="s">
        <v>146</v>
      </c>
      <c r="C23" s="38" t="s">
        <v>85</v>
      </c>
      <c r="D23" s="38" t="s">
        <v>14</v>
      </c>
      <c r="E23" s="38" t="s">
        <v>15</v>
      </c>
      <c r="F23" s="16" t="s">
        <v>168</v>
      </c>
      <c r="G23" s="20">
        <f t="shared" si="2"/>
        <v>370.75500000000005</v>
      </c>
      <c r="H23" s="20">
        <v>117.7</v>
      </c>
      <c r="I23" s="20">
        <f t="shared" si="0"/>
        <v>123.58500000000001</v>
      </c>
      <c r="J23" s="20">
        <f t="shared" si="1"/>
        <v>129.47000000000003</v>
      </c>
    </row>
    <row r="24" spans="1:10" s="23" customFormat="1" ht="30.75" customHeight="1">
      <c r="A24" s="39"/>
      <c r="B24" s="60"/>
      <c r="C24" s="39"/>
      <c r="D24" s="39"/>
      <c r="E24" s="39"/>
      <c r="F24" s="16" t="s">
        <v>170</v>
      </c>
      <c r="G24" s="20">
        <f t="shared" si="2"/>
        <v>252</v>
      </c>
      <c r="H24" s="20">
        <v>80</v>
      </c>
      <c r="I24" s="20">
        <f t="shared" si="0"/>
        <v>84</v>
      </c>
      <c r="J24" s="20">
        <f t="shared" si="1"/>
        <v>88</v>
      </c>
    </row>
    <row r="25" spans="1:10" s="23" customFormat="1" ht="108.75" customHeight="1">
      <c r="A25" s="40"/>
      <c r="B25" s="61"/>
      <c r="C25" s="40"/>
      <c r="D25" s="40"/>
      <c r="E25" s="40"/>
      <c r="F25" s="16" t="s">
        <v>171</v>
      </c>
      <c r="G25" s="20">
        <f t="shared" si="2"/>
        <v>252</v>
      </c>
      <c r="H25" s="20">
        <v>80</v>
      </c>
      <c r="I25" s="20">
        <f t="shared" si="0"/>
        <v>84</v>
      </c>
      <c r="J25" s="20">
        <f t="shared" si="1"/>
        <v>88</v>
      </c>
    </row>
    <row r="26" spans="1:10" s="23" customFormat="1" ht="79.5" customHeight="1">
      <c r="A26" s="16" t="s">
        <v>156</v>
      </c>
      <c r="B26" s="22" t="s">
        <v>18</v>
      </c>
      <c r="C26" s="16" t="s">
        <v>111</v>
      </c>
      <c r="D26" s="16" t="s">
        <v>147</v>
      </c>
      <c r="E26" s="16" t="s">
        <v>19</v>
      </c>
      <c r="F26" s="22" t="s">
        <v>172</v>
      </c>
      <c r="G26" s="20">
        <f t="shared" si="2"/>
        <v>157.5</v>
      </c>
      <c r="H26" s="20">
        <v>50</v>
      </c>
      <c r="I26" s="20">
        <f t="shared" si="0"/>
        <v>52.5</v>
      </c>
      <c r="J26" s="20">
        <f t="shared" si="1"/>
        <v>55.00000000000001</v>
      </c>
    </row>
    <row r="27" spans="1:10" s="23" customFormat="1" ht="38.25">
      <c r="A27" s="16" t="s">
        <v>160</v>
      </c>
      <c r="B27" s="22" t="s">
        <v>84</v>
      </c>
      <c r="C27" s="16" t="s">
        <v>85</v>
      </c>
      <c r="D27" s="22" t="s">
        <v>141</v>
      </c>
      <c r="E27" s="16" t="s">
        <v>140</v>
      </c>
      <c r="F27" s="16" t="s">
        <v>173</v>
      </c>
      <c r="G27" s="20">
        <f t="shared" si="2"/>
        <v>157.5</v>
      </c>
      <c r="H27" s="21">
        <v>50</v>
      </c>
      <c r="I27" s="20">
        <f t="shared" si="0"/>
        <v>52.5</v>
      </c>
      <c r="J27" s="20">
        <f t="shared" si="1"/>
        <v>55.00000000000001</v>
      </c>
    </row>
    <row r="28" spans="1:10" s="23" customFormat="1" ht="51.75" customHeight="1">
      <c r="A28" s="16" t="s">
        <v>161</v>
      </c>
      <c r="B28" s="22" t="s">
        <v>64</v>
      </c>
      <c r="C28" s="16" t="s">
        <v>115</v>
      </c>
      <c r="D28" s="16" t="s">
        <v>100</v>
      </c>
      <c r="E28" s="16" t="s">
        <v>19</v>
      </c>
      <c r="F28" s="16" t="s">
        <v>168</v>
      </c>
      <c r="G28" s="20">
        <f t="shared" si="2"/>
        <v>311.50350000000003</v>
      </c>
      <c r="H28" s="20">
        <v>98.89</v>
      </c>
      <c r="I28" s="20">
        <f t="shared" si="0"/>
        <v>103.8345</v>
      </c>
      <c r="J28" s="20">
        <f t="shared" si="1"/>
        <v>108.77900000000001</v>
      </c>
    </row>
    <row r="29" spans="1:10" s="23" customFormat="1" ht="103.5" customHeight="1">
      <c r="A29" s="16" t="s">
        <v>162</v>
      </c>
      <c r="B29" s="22" t="s">
        <v>186</v>
      </c>
      <c r="C29" s="16" t="s">
        <v>112</v>
      </c>
      <c r="D29" s="16" t="s">
        <v>128</v>
      </c>
      <c r="E29" s="16" t="s">
        <v>129</v>
      </c>
      <c r="F29" s="16" t="s">
        <v>174</v>
      </c>
      <c r="G29" s="20">
        <f t="shared" si="2"/>
        <v>173.25</v>
      </c>
      <c r="H29" s="20">
        <v>55</v>
      </c>
      <c r="I29" s="20">
        <f t="shared" si="0"/>
        <v>57.75</v>
      </c>
      <c r="J29" s="20">
        <f t="shared" si="1"/>
        <v>60.50000000000001</v>
      </c>
    </row>
    <row r="30" spans="1:10" ht="15.75" customHeight="1">
      <c r="A30" s="46" t="s">
        <v>122</v>
      </c>
      <c r="B30" s="47"/>
      <c r="C30" s="47"/>
      <c r="D30" s="47"/>
      <c r="E30" s="47"/>
      <c r="F30" s="48"/>
      <c r="G30" s="14">
        <f t="shared" si="2"/>
        <v>3424.6485000000002</v>
      </c>
      <c r="H30" s="14">
        <f>SUM(H19:H29)</f>
        <v>1087.19</v>
      </c>
      <c r="I30" s="14">
        <f>SUM(I19:I29)</f>
        <v>1141.5495</v>
      </c>
      <c r="J30" s="14">
        <f>SUM(J19:J29)</f>
        <v>1195.909</v>
      </c>
    </row>
    <row r="31" spans="1:10" ht="15.75" customHeight="1">
      <c r="A31" s="43" t="s">
        <v>74</v>
      </c>
      <c r="B31" s="44"/>
      <c r="C31" s="44"/>
      <c r="D31" s="44"/>
      <c r="E31" s="44"/>
      <c r="F31" s="44"/>
      <c r="G31" s="44"/>
      <c r="H31" s="44"/>
      <c r="I31" s="44"/>
      <c r="J31" s="45"/>
    </row>
    <row r="32" spans="1:10" ht="69" customHeight="1">
      <c r="A32" s="16" t="s">
        <v>163</v>
      </c>
      <c r="B32" s="22" t="s">
        <v>24</v>
      </c>
      <c r="C32" s="16" t="s">
        <v>116</v>
      </c>
      <c r="D32" s="16" t="s">
        <v>148</v>
      </c>
      <c r="E32" s="16" t="s">
        <v>131</v>
      </c>
      <c r="F32" s="16" t="s">
        <v>168</v>
      </c>
      <c r="G32" s="20">
        <f>H32+I32+J32</f>
        <v>34.208999999999996</v>
      </c>
      <c r="H32" s="20">
        <v>10.86</v>
      </c>
      <c r="I32" s="20">
        <f>H32*1.05</f>
        <v>11.403</v>
      </c>
      <c r="J32" s="20">
        <f>H32*1.1</f>
        <v>11.946</v>
      </c>
    </row>
    <row r="33" spans="1:10" ht="54.75" customHeight="1">
      <c r="A33" s="16" t="s">
        <v>88</v>
      </c>
      <c r="B33" s="22" t="s">
        <v>26</v>
      </c>
      <c r="C33" s="16" t="s">
        <v>112</v>
      </c>
      <c r="D33" s="16" t="s">
        <v>130</v>
      </c>
      <c r="E33" s="16" t="s">
        <v>131</v>
      </c>
      <c r="F33" s="16" t="s">
        <v>168</v>
      </c>
      <c r="G33" s="20">
        <f aca="true" t="shared" si="3" ref="G33:G46">H33+I33+J33</f>
        <v>9.450000000000001</v>
      </c>
      <c r="H33" s="20">
        <v>3</v>
      </c>
      <c r="I33" s="20">
        <f aca="true" t="shared" si="4" ref="I33:I45">H33*1.05</f>
        <v>3.1500000000000004</v>
      </c>
      <c r="J33" s="20">
        <f aca="true" t="shared" si="5" ref="J33:J45">H33*1.1</f>
        <v>3.3000000000000003</v>
      </c>
    </row>
    <row r="34" spans="1:10" ht="151.5" customHeight="1">
      <c r="A34" s="28" t="s">
        <v>89</v>
      </c>
      <c r="B34" s="34" t="s">
        <v>28</v>
      </c>
      <c r="C34" s="28" t="s">
        <v>85</v>
      </c>
      <c r="D34" s="28" t="s">
        <v>29</v>
      </c>
      <c r="E34" s="28" t="s">
        <v>30</v>
      </c>
      <c r="F34" s="28" t="s">
        <v>175</v>
      </c>
      <c r="G34" s="30">
        <f t="shared" si="3"/>
        <v>96.39000000000001</v>
      </c>
      <c r="H34" s="30">
        <v>30.6</v>
      </c>
      <c r="I34" s="30">
        <f t="shared" si="4"/>
        <v>32.13</v>
      </c>
      <c r="J34" s="30">
        <f t="shared" si="5"/>
        <v>33.660000000000004</v>
      </c>
    </row>
    <row r="35" spans="1:10" ht="169.5" customHeight="1">
      <c r="A35" s="41" t="s">
        <v>90</v>
      </c>
      <c r="B35" s="22" t="s">
        <v>32</v>
      </c>
      <c r="C35" s="41" t="s">
        <v>117</v>
      </c>
      <c r="D35" s="41" t="s">
        <v>34</v>
      </c>
      <c r="E35" s="41" t="s">
        <v>35</v>
      </c>
      <c r="F35" s="41" t="s">
        <v>176</v>
      </c>
      <c r="G35" s="20">
        <f t="shared" si="3"/>
        <v>103.95000000000002</v>
      </c>
      <c r="H35" s="49">
        <v>33</v>
      </c>
      <c r="I35" s="20">
        <f t="shared" si="4"/>
        <v>34.65</v>
      </c>
      <c r="J35" s="20">
        <f t="shared" si="5"/>
        <v>36.300000000000004</v>
      </c>
    </row>
    <row r="36" spans="1:10" ht="9" customHeight="1" hidden="1" thickBot="1">
      <c r="A36" s="41"/>
      <c r="B36" s="22" t="s">
        <v>33</v>
      </c>
      <c r="C36" s="41"/>
      <c r="D36" s="41"/>
      <c r="E36" s="41"/>
      <c r="F36" s="41"/>
      <c r="G36" s="20">
        <f t="shared" si="3"/>
        <v>0</v>
      </c>
      <c r="H36" s="49"/>
      <c r="I36" s="20">
        <f t="shared" si="4"/>
        <v>0</v>
      </c>
      <c r="J36" s="20">
        <f t="shared" si="5"/>
        <v>0</v>
      </c>
    </row>
    <row r="37" spans="1:10" ht="116.25" customHeight="1">
      <c r="A37" s="16" t="s">
        <v>91</v>
      </c>
      <c r="B37" s="22" t="s">
        <v>37</v>
      </c>
      <c r="C37" s="16" t="s">
        <v>112</v>
      </c>
      <c r="D37" s="16" t="s">
        <v>143</v>
      </c>
      <c r="E37" s="16" t="s">
        <v>144</v>
      </c>
      <c r="F37" s="16" t="s">
        <v>177</v>
      </c>
      <c r="G37" s="16">
        <v>45</v>
      </c>
      <c r="H37" s="36">
        <v>15</v>
      </c>
      <c r="I37" s="20">
        <f t="shared" si="4"/>
        <v>15.75</v>
      </c>
      <c r="J37" s="20">
        <f t="shared" si="5"/>
        <v>16.5</v>
      </c>
    </row>
    <row r="38" spans="1:10" ht="102.75" customHeight="1">
      <c r="A38" s="29" t="s">
        <v>92</v>
      </c>
      <c r="B38" s="35" t="s">
        <v>182</v>
      </c>
      <c r="C38" s="29" t="s">
        <v>112</v>
      </c>
      <c r="D38" s="29" t="s">
        <v>40</v>
      </c>
      <c r="E38" s="29" t="s">
        <v>41</v>
      </c>
      <c r="F38" s="29" t="s">
        <v>176</v>
      </c>
      <c r="G38" s="31">
        <f t="shared" si="3"/>
        <v>31.5</v>
      </c>
      <c r="H38" s="31">
        <v>10</v>
      </c>
      <c r="I38" s="31">
        <f t="shared" si="4"/>
        <v>10.5</v>
      </c>
      <c r="J38" s="31">
        <f t="shared" si="5"/>
        <v>11</v>
      </c>
    </row>
    <row r="39" spans="1:10" ht="167.25" customHeight="1">
      <c r="A39" s="16" t="s">
        <v>93</v>
      </c>
      <c r="B39" s="22" t="s">
        <v>43</v>
      </c>
      <c r="C39" s="16" t="s">
        <v>118</v>
      </c>
      <c r="D39" s="16" t="s">
        <v>44</v>
      </c>
      <c r="E39" s="16" t="s">
        <v>45</v>
      </c>
      <c r="F39" s="16" t="s">
        <v>176</v>
      </c>
      <c r="G39" s="20">
        <f t="shared" si="3"/>
        <v>40.95</v>
      </c>
      <c r="H39" s="20">
        <v>13</v>
      </c>
      <c r="I39" s="20">
        <f t="shared" si="4"/>
        <v>13.65</v>
      </c>
      <c r="J39" s="20">
        <f t="shared" si="5"/>
        <v>14.3</v>
      </c>
    </row>
    <row r="40" spans="1:10" ht="59.25" customHeight="1">
      <c r="A40" s="16" t="s">
        <v>164</v>
      </c>
      <c r="B40" s="22" t="s">
        <v>47</v>
      </c>
      <c r="C40" s="16" t="s">
        <v>118</v>
      </c>
      <c r="D40" s="16" t="s">
        <v>48</v>
      </c>
      <c r="E40" s="16" t="s">
        <v>49</v>
      </c>
      <c r="F40" s="16" t="s">
        <v>178</v>
      </c>
      <c r="G40" s="20">
        <f t="shared" si="3"/>
        <v>40.95</v>
      </c>
      <c r="H40" s="20">
        <v>13</v>
      </c>
      <c r="I40" s="20">
        <f t="shared" si="4"/>
        <v>13.65</v>
      </c>
      <c r="J40" s="20">
        <f t="shared" si="5"/>
        <v>14.3</v>
      </c>
    </row>
    <row r="41" spans="1:10" ht="108.75" customHeight="1">
      <c r="A41" s="16" t="s">
        <v>95</v>
      </c>
      <c r="B41" s="22" t="s">
        <v>51</v>
      </c>
      <c r="C41" s="16" t="s">
        <v>114</v>
      </c>
      <c r="D41" s="16" t="s">
        <v>52</v>
      </c>
      <c r="E41" s="16" t="s">
        <v>53</v>
      </c>
      <c r="F41" s="22" t="s">
        <v>179</v>
      </c>
      <c r="G41" s="20">
        <f t="shared" si="3"/>
        <v>299.25</v>
      </c>
      <c r="H41" s="20">
        <v>95</v>
      </c>
      <c r="I41" s="20">
        <f t="shared" si="4"/>
        <v>99.75</v>
      </c>
      <c r="J41" s="20">
        <f t="shared" si="5"/>
        <v>104.50000000000001</v>
      </c>
    </row>
    <row r="42" spans="1:10" ht="102">
      <c r="A42" s="16" t="s">
        <v>94</v>
      </c>
      <c r="B42" s="22" t="s">
        <v>55</v>
      </c>
      <c r="C42" s="16" t="s">
        <v>119</v>
      </c>
      <c r="D42" s="16" t="s">
        <v>139</v>
      </c>
      <c r="E42" s="16" t="s">
        <v>56</v>
      </c>
      <c r="F42" s="22" t="s">
        <v>179</v>
      </c>
      <c r="G42" s="20">
        <f t="shared" si="3"/>
        <v>50.4</v>
      </c>
      <c r="H42" s="20">
        <v>16</v>
      </c>
      <c r="I42" s="20">
        <f t="shared" si="4"/>
        <v>16.8</v>
      </c>
      <c r="J42" s="20">
        <f t="shared" si="5"/>
        <v>17.6</v>
      </c>
    </row>
    <row r="43" spans="1:10" ht="55.5" customHeight="1">
      <c r="A43" s="16" t="s">
        <v>96</v>
      </c>
      <c r="B43" s="22" t="s">
        <v>86</v>
      </c>
      <c r="C43" s="16" t="s">
        <v>85</v>
      </c>
      <c r="D43" s="16" t="s">
        <v>132</v>
      </c>
      <c r="E43" s="16" t="s">
        <v>87</v>
      </c>
      <c r="F43" s="16" t="s">
        <v>180</v>
      </c>
      <c r="G43" s="20">
        <f t="shared" si="3"/>
        <v>33.862500000000004</v>
      </c>
      <c r="H43" s="20">
        <v>10.75</v>
      </c>
      <c r="I43" s="20">
        <f t="shared" si="4"/>
        <v>11.2875</v>
      </c>
      <c r="J43" s="20">
        <f t="shared" si="5"/>
        <v>11.825000000000001</v>
      </c>
    </row>
    <row r="44" spans="1:10" ht="51.75" customHeight="1">
      <c r="A44" s="16" t="s">
        <v>97</v>
      </c>
      <c r="B44" s="22" t="s">
        <v>101</v>
      </c>
      <c r="C44" s="16" t="s">
        <v>120</v>
      </c>
      <c r="D44" s="16" t="s">
        <v>133</v>
      </c>
      <c r="E44" s="16" t="s">
        <v>56</v>
      </c>
      <c r="F44" s="16" t="s">
        <v>180</v>
      </c>
      <c r="G44" s="20">
        <f t="shared" si="3"/>
        <v>171.20250000000001</v>
      </c>
      <c r="H44" s="20">
        <v>54.35</v>
      </c>
      <c r="I44" s="20">
        <f t="shared" si="4"/>
        <v>57.0675</v>
      </c>
      <c r="J44" s="20">
        <f t="shared" si="5"/>
        <v>59.785000000000004</v>
      </c>
    </row>
    <row r="45" spans="1:10" ht="81" customHeight="1">
      <c r="A45" s="16" t="s">
        <v>98</v>
      </c>
      <c r="B45" s="22" t="s">
        <v>102</v>
      </c>
      <c r="C45" s="16" t="s">
        <v>145</v>
      </c>
      <c r="D45" s="22" t="s">
        <v>135</v>
      </c>
      <c r="E45" s="22" t="s">
        <v>134</v>
      </c>
      <c r="F45" s="22" t="s">
        <v>170</v>
      </c>
      <c r="G45" s="20">
        <f t="shared" si="3"/>
        <v>1260</v>
      </c>
      <c r="H45" s="20">
        <v>400</v>
      </c>
      <c r="I45" s="20">
        <f t="shared" si="4"/>
        <v>420</v>
      </c>
      <c r="J45" s="20">
        <f t="shared" si="5"/>
        <v>440.00000000000006</v>
      </c>
    </row>
    <row r="46" spans="1:10" ht="15.75">
      <c r="A46" s="50" t="s">
        <v>123</v>
      </c>
      <c r="B46" s="50"/>
      <c r="C46" s="50"/>
      <c r="D46" s="50"/>
      <c r="E46" s="50"/>
      <c r="F46" s="50"/>
      <c r="G46" s="19">
        <f t="shared" si="3"/>
        <v>2219.364</v>
      </c>
      <c r="H46" s="14">
        <f>SUM(H32:H45)</f>
        <v>704.56</v>
      </c>
      <c r="I46" s="14">
        <f>SUM(I32:I45)</f>
        <v>739.788</v>
      </c>
      <c r="J46" s="14">
        <f>SUM(J32:J45)</f>
        <v>775.0160000000001</v>
      </c>
    </row>
    <row r="47" spans="1:10" s="13" customFormat="1" ht="15.75" customHeight="1">
      <c r="A47" s="51" t="s">
        <v>103</v>
      </c>
      <c r="B47" s="52"/>
      <c r="C47" s="52"/>
      <c r="D47" s="52"/>
      <c r="E47" s="52"/>
      <c r="F47" s="52"/>
      <c r="G47" s="52"/>
      <c r="H47" s="52"/>
      <c r="I47" s="52"/>
      <c r="J47" s="53"/>
    </row>
    <row r="48" spans="1:10" s="23" customFormat="1" ht="42" customHeight="1">
      <c r="A48" s="41">
        <v>23</v>
      </c>
      <c r="B48" s="58" t="s">
        <v>154</v>
      </c>
      <c r="C48" s="41" t="s">
        <v>85</v>
      </c>
      <c r="D48" s="41" t="s">
        <v>136</v>
      </c>
      <c r="E48" s="41" t="s">
        <v>155</v>
      </c>
      <c r="F48" s="16" t="s">
        <v>174</v>
      </c>
      <c r="G48" s="20">
        <f>H48+I48+J48</f>
        <v>183.4875</v>
      </c>
      <c r="H48" s="20">
        <v>58.25</v>
      </c>
      <c r="I48" s="20">
        <f>H48*1.05</f>
        <v>61.1625</v>
      </c>
      <c r="J48" s="20">
        <f>H48*1.1</f>
        <v>64.075</v>
      </c>
    </row>
    <row r="49" spans="1:10" s="23" customFormat="1" ht="71.25" customHeight="1">
      <c r="A49" s="41"/>
      <c r="B49" s="58"/>
      <c r="C49" s="41"/>
      <c r="D49" s="41"/>
      <c r="E49" s="41"/>
      <c r="F49" s="16" t="s">
        <v>181</v>
      </c>
      <c r="G49" s="20">
        <f>H49+I49+J49</f>
        <v>157.5</v>
      </c>
      <c r="H49" s="20">
        <v>50</v>
      </c>
      <c r="I49" s="20">
        <f>H49*1.05</f>
        <v>52.5</v>
      </c>
      <c r="J49" s="20">
        <f>H49*1.1</f>
        <v>55.00000000000001</v>
      </c>
    </row>
    <row r="50" spans="1:10" s="23" customFormat="1" ht="103.5" customHeight="1">
      <c r="A50" s="16" t="s">
        <v>99</v>
      </c>
      <c r="B50" s="22" t="s">
        <v>165</v>
      </c>
      <c r="C50" s="16" t="s">
        <v>112</v>
      </c>
      <c r="D50" s="16" t="s">
        <v>137</v>
      </c>
      <c r="E50" s="16" t="s">
        <v>138</v>
      </c>
      <c r="F50" s="16" t="s">
        <v>168</v>
      </c>
      <c r="G50" s="20">
        <f>H50+I50+J50</f>
        <v>315</v>
      </c>
      <c r="H50" s="20">
        <v>100</v>
      </c>
      <c r="I50" s="20">
        <f>H50*1.05</f>
        <v>105</v>
      </c>
      <c r="J50" s="20">
        <f>H50*1.1</f>
        <v>110.00000000000001</v>
      </c>
    </row>
    <row r="51" spans="1:10" ht="15.75">
      <c r="A51" s="50" t="s">
        <v>124</v>
      </c>
      <c r="B51" s="50"/>
      <c r="C51" s="50"/>
      <c r="D51" s="50"/>
      <c r="E51" s="50"/>
      <c r="F51" s="50"/>
      <c r="G51" s="14">
        <f>H51+I51+J51</f>
        <v>655.9875000000001</v>
      </c>
      <c r="H51" s="14">
        <f>SUM(H48:H50)</f>
        <v>208.25</v>
      </c>
      <c r="I51" s="14">
        <f>SUM(I48:I50)</f>
        <v>218.6625</v>
      </c>
      <c r="J51" s="14">
        <f>SUM(J48:J50)</f>
        <v>229.07500000000005</v>
      </c>
    </row>
    <row r="52" spans="1:10" ht="15.75">
      <c r="A52" s="57" t="s">
        <v>142</v>
      </c>
      <c r="B52" s="57"/>
      <c r="C52" s="57"/>
      <c r="D52" s="57"/>
      <c r="E52" s="57"/>
      <c r="F52" s="57"/>
      <c r="G52" s="15">
        <f>H52+I52+J52</f>
        <v>6300</v>
      </c>
      <c r="H52" s="15">
        <f>H51+H46+H30</f>
        <v>2000</v>
      </c>
      <c r="I52" s="15">
        <f>I51+I46+I30</f>
        <v>2100</v>
      </c>
      <c r="J52" s="15">
        <f>J51+J46+J30</f>
        <v>2200</v>
      </c>
    </row>
    <row r="53" spans="8:9" ht="12.75">
      <c r="H53" s="24"/>
      <c r="I53" s="25"/>
    </row>
    <row r="54" spans="8:10" ht="12.75">
      <c r="H54" s="18"/>
      <c r="I54" s="18"/>
      <c r="J54" s="18"/>
    </row>
  </sheetData>
  <sheetProtection/>
  <mergeCells count="36">
    <mergeCell ref="A52:F52"/>
    <mergeCell ref="A46:F46"/>
    <mergeCell ref="B48:B49"/>
    <mergeCell ref="C48:C49"/>
    <mergeCell ref="D48:D49"/>
    <mergeCell ref="E48:E49"/>
    <mergeCell ref="A48:A49"/>
    <mergeCell ref="F14:F16"/>
    <mergeCell ref="E14:E16"/>
    <mergeCell ref="C14:C16"/>
    <mergeCell ref="A18:J18"/>
    <mergeCell ref="A51:F51"/>
    <mergeCell ref="A35:A36"/>
    <mergeCell ref="C35:C36"/>
    <mergeCell ref="D35:D36"/>
    <mergeCell ref="E35:E36"/>
    <mergeCell ref="A47:J47"/>
    <mergeCell ref="C23:C25"/>
    <mergeCell ref="D23:D25"/>
    <mergeCell ref="A31:J31"/>
    <mergeCell ref="F35:F36"/>
    <mergeCell ref="A30:F30"/>
    <mergeCell ref="H35:H36"/>
    <mergeCell ref="E23:E25"/>
    <mergeCell ref="A23:A25"/>
    <mergeCell ref="B23:B25"/>
    <mergeCell ref="G1:J1"/>
    <mergeCell ref="G3:J3"/>
    <mergeCell ref="G5:J5"/>
    <mergeCell ref="D14:D16"/>
    <mergeCell ref="G14:J14"/>
    <mergeCell ref="H15:J15"/>
    <mergeCell ref="G15:G16"/>
    <mergeCell ref="A11:J11"/>
    <mergeCell ref="B14:B16"/>
    <mergeCell ref="A14:A1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5" horizontalDpi="600" verticalDpi="600" orientation="landscape" paperSize="9" scale="61" r:id="rId1"/>
  <headerFooter alignWithMargins="0">
    <oddFooter>&amp;CСтраница  &amp;P из &amp;N</oddFooter>
  </headerFooter>
  <rowBreaks count="3" manualBreakCount="3">
    <brk id="22" max="255" man="1"/>
    <brk id="33" max="255" man="1"/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29.375" style="0" customWidth="1"/>
    <col min="3" max="3" width="11.75390625" style="0" customWidth="1"/>
    <col min="4" max="4" width="12.00390625" style="0" customWidth="1"/>
    <col min="5" max="5" width="14.375" style="0" customWidth="1"/>
    <col min="6" max="6" width="10.875" style="0" customWidth="1"/>
    <col min="7" max="7" width="12.125" style="0" customWidth="1"/>
  </cols>
  <sheetData>
    <row r="2" spans="1:7" ht="12.75" customHeight="1">
      <c r="A2" s="62"/>
      <c r="B2" s="64" t="s">
        <v>0</v>
      </c>
      <c r="C2" s="62" t="s">
        <v>78</v>
      </c>
      <c r="D2" s="62"/>
      <c r="E2" s="62"/>
      <c r="F2" s="62"/>
      <c r="G2" s="62"/>
    </row>
    <row r="3" spans="1:7" ht="46.5">
      <c r="A3" s="63"/>
      <c r="B3" s="63"/>
      <c r="C3" s="17" t="s">
        <v>83</v>
      </c>
      <c r="D3" s="16" t="s">
        <v>79</v>
      </c>
      <c r="E3" s="16" t="s">
        <v>80</v>
      </c>
      <c r="F3" s="16" t="s">
        <v>81</v>
      </c>
      <c r="G3" s="16" t="s">
        <v>82</v>
      </c>
    </row>
    <row r="4" spans="1:7" ht="15.75">
      <c r="A4" s="51" t="s">
        <v>73</v>
      </c>
      <c r="B4" s="52"/>
      <c r="C4" s="52"/>
      <c r="D4" s="52"/>
      <c r="E4" s="52"/>
      <c r="F4" s="52"/>
      <c r="G4" s="53"/>
    </row>
    <row r="5" spans="1:7" ht="12.75">
      <c r="A5" s="3" t="s">
        <v>3</v>
      </c>
      <c r="B5" s="4"/>
      <c r="C5" s="4"/>
      <c r="D5" s="4"/>
      <c r="E5" s="4"/>
      <c r="F5" s="1"/>
      <c r="G5" s="10"/>
    </row>
    <row r="6" spans="1:7" ht="12.75">
      <c r="A6" s="3" t="s">
        <v>5</v>
      </c>
      <c r="B6" s="4"/>
      <c r="C6" s="4"/>
      <c r="D6" s="4"/>
      <c r="E6" s="4"/>
      <c r="F6" s="1"/>
      <c r="G6" s="10"/>
    </row>
    <row r="7" spans="1:7" ht="12.75">
      <c r="A7" s="3" t="s">
        <v>8</v>
      </c>
      <c r="B7" s="4"/>
      <c r="C7" s="4"/>
      <c r="D7" s="4"/>
      <c r="E7" s="4"/>
      <c r="F7" s="1"/>
      <c r="G7" s="10"/>
    </row>
    <row r="8" spans="1:7" ht="12.75">
      <c r="A8" s="3" t="s">
        <v>11</v>
      </c>
      <c r="B8" s="4"/>
      <c r="C8" s="4"/>
      <c r="D8" s="4"/>
      <c r="E8" s="4"/>
      <c r="F8" s="1"/>
      <c r="G8" s="10"/>
    </row>
    <row r="9" spans="1:7" ht="12.75">
      <c r="A9" s="3" t="s">
        <v>13</v>
      </c>
      <c r="B9" s="4"/>
      <c r="C9" s="4"/>
      <c r="D9" s="4"/>
      <c r="E9" s="4"/>
      <c r="F9" s="1"/>
      <c r="G9" s="10"/>
    </row>
    <row r="10" spans="1:7" ht="15.75">
      <c r="A10" s="3" t="s">
        <v>16</v>
      </c>
      <c r="B10" s="4"/>
      <c r="C10" s="5"/>
      <c r="D10" s="5"/>
      <c r="E10" s="5"/>
      <c r="F10" s="2"/>
      <c r="G10" s="10"/>
    </row>
    <row r="11" spans="1:7" ht="28.5" customHeight="1">
      <c r="A11" s="3" t="s">
        <v>17</v>
      </c>
      <c r="B11" s="4"/>
      <c r="C11" s="6"/>
      <c r="D11" s="4"/>
      <c r="E11" s="4"/>
      <c r="F11" s="4"/>
      <c r="G11" s="10"/>
    </row>
    <row r="12" spans="1:7" ht="12.75">
      <c r="A12" s="3" t="s">
        <v>20</v>
      </c>
      <c r="B12" s="4"/>
      <c r="C12" s="4"/>
      <c r="D12" s="4"/>
      <c r="E12" s="4"/>
      <c r="F12" s="4"/>
      <c r="G12" s="10"/>
    </row>
    <row r="13" spans="1:7" ht="12.75">
      <c r="A13" s="3" t="s">
        <v>21</v>
      </c>
      <c r="B13" s="4"/>
      <c r="C13" s="4"/>
      <c r="D13" s="4"/>
      <c r="E13" s="4"/>
      <c r="F13" s="4"/>
      <c r="G13" s="10"/>
    </row>
    <row r="14" spans="1:7" ht="12.75">
      <c r="A14" s="3" t="s">
        <v>22</v>
      </c>
      <c r="B14" s="4"/>
      <c r="C14" s="4"/>
      <c r="D14" s="4"/>
      <c r="E14" s="4"/>
      <c r="F14" s="4"/>
      <c r="G14" s="11"/>
    </row>
    <row r="15" spans="1:7" ht="15.75">
      <c r="A15" s="51" t="s">
        <v>74</v>
      </c>
      <c r="B15" s="52"/>
      <c r="C15" s="52"/>
      <c r="D15" s="52"/>
      <c r="E15" s="52"/>
      <c r="F15" s="52"/>
      <c r="G15" s="53"/>
    </row>
    <row r="16" spans="1:7" ht="38.25">
      <c r="A16" s="3" t="s">
        <v>23</v>
      </c>
      <c r="B16" s="4" t="s">
        <v>24</v>
      </c>
      <c r="C16" s="7"/>
      <c r="D16" s="4"/>
      <c r="E16" s="4"/>
      <c r="F16" s="1"/>
      <c r="G16" s="10"/>
    </row>
    <row r="17" spans="1:7" ht="38.25">
      <c r="A17" s="3" t="s">
        <v>25</v>
      </c>
      <c r="B17" s="4" t="s">
        <v>26</v>
      </c>
      <c r="C17" s="8"/>
      <c r="D17" s="4"/>
      <c r="E17" s="4"/>
      <c r="F17" s="1"/>
      <c r="G17" s="10"/>
    </row>
    <row r="18" spans="1:7" ht="114.75">
      <c r="A18" s="3" t="s">
        <v>27</v>
      </c>
      <c r="B18" s="4" t="s">
        <v>28</v>
      </c>
      <c r="C18" s="7"/>
      <c r="D18" s="4"/>
      <c r="E18" s="4"/>
      <c r="F18" s="1"/>
      <c r="G18" s="10"/>
    </row>
    <row r="19" spans="1:7" ht="38.25">
      <c r="A19" s="3" t="s">
        <v>31</v>
      </c>
      <c r="B19" s="4" t="s">
        <v>32</v>
      </c>
      <c r="C19" s="1"/>
      <c r="D19" s="4"/>
      <c r="E19" s="4"/>
      <c r="F19" s="1"/>
      <c r="G19" s="10"/>
    </row>
    <row r="20" spans="1:7" ht="51">
      <c r="A20" s="3" t="s">
        <v>36</v>
      </c>
      <c r="B20" s="4" t="s">
        <v>37</v>
      </c>
      <c r="C20" s="1"/>
      <c r="D20" s="4"/>
      <c r="E20" s="7"/>
      <c r="F20" s="1"/>
      <c r="G20" s="10"/>
    </row>
    <row r="21" spans="1:7" ht="25.5">
      <c r="A21" s="3" t="s">
        <v>38</v>
      </c>
      <c r="B21" s="4" t="s">
        <v>39</v>
      </c>
      <c r="C21" s="1"/>
      <c r="D21" s="4"/>
      <c r="E21" s="4"/>
      <c r="F21" s="1"/>
      <c r="G21" s="10"/>
    </row>
    <row r="22" spans="1:7" ht="38.25">
      <c r="A22" s="3" t="s">
        <v>42</v>
      </c>
      <c r="B22" s="4" t="s">
        <v>43</v>
      </c>
      <c r="C22" s="1"/>
      <c r="D22" s="4"/>
      <c r="E22" s="7"/>
      <c r="F22" s="1"/>
      <c r="G22" s="10"/>
    </row>
    <row r="23" spans="1:7" ht="38.25">
      <c r="A23" s="3" t="s">
        <v>46</v>
      </c>
      <c r="B23" s="4" t="s">
        <v>47</v>
      </c>
      <c r="C23" s="4"/>
      <c r="D23" s="4"/>
      <c r="E23" s="7"/>
      <c r="F23" s="1"/>
      <c r="G23" s="10"/>
    </row>
    <row r="24" spans="1:7" ht="25.5">
      <c r="A24" s="3" t="s">
        <v>50</v>
      </c>
      <c r="B24" s="4" t="s">
        <v>51</v>
      </c>
      <c r="C24" s="9"/>
      <c r="D24" s="4"/>
      <c r="E24" s="7"/>
      <c r="F24" s="4"/>
      <c r="G24" s="10"/>
    </row>
    <row r="25" spans="1:7" ht="38.25">
      <c r="A25" s="3" t="s">
        <v>54</v>
      </c>
      <c r="B25" s="4" t="s">
        <v>55</v>
      </c>
      <c r="C25" s="9"/>
      <c r="D25" s="4"/>
      <c r="E25" s="1"/>
      <c r="F25" s="4"/>
      <c r="G25" s="10"/>
    </row>
    <row r="26" spans="1:7" ht="12.75">
      <c r="A26" s="3" t="s">
        <v>57</v>
      </c>
      <c r="B26" s="4" t="s">
        <v>58</v>
      </c>
      <c r="C26" s="1"/>
      <c r="D26" s="4"/>
      <c r="E26" s="1"/>
      <c r="F26" s="1"/>
      <c r="G26" s="10"/>
    </row>
    <row r="27" spans="1:7" ht="25.5">
      <c r="A27" s="3" t="s">
        <v>59</v>
      </c>
      <c r="B27" s="4" t="s">
        <v>60</v>
      </c>
      <c r="C27" s="1"/>
      <c r="D27" s="4"/>
      <c r="E27" s="1"/>
      <c r="F27" s="1"/>
      <c r="G27" s="10"/>
    </row>
    <row r="28" spans="1:7" ht="25.5">
      <c r="A28" s="3" t="s">
        <v>61</v>
      </c>
      <c r="B28" s="4" t="s">
        <v>62</v>
      </c>
      <c r="C28" s="1"/>
      <c r="D28" s="4"/>
      <c r="E28" s="1"/>
      <c r="F28" s="1"/>
      <c r="G28" s="10"/>
    </row>
    <row r="29" spans="1:7" ht="25.5">
      <c r="A29" s="3" t="s">
        <v>63</v>
      </c>
      <c r="B29" s="4" t="s">
        <v>64</v>
      </c>
      <c r="C29" s="1"/>
      <c r="D29" s="4"/>
      <c r="E29" s="1"/>
      <c r="F29" s="1"/>
      <c r="G29" s="10"/>
    </row>
    <row r="30" spans="1:7" s="13" customFormat="1" ht="15.75">
      <c r="A30" s="51" t="s">
        <v>75</v>
      </c>
      <c r="B30" s="52"/>
      <c r="C30" s="52"/>
      <c r="D30" s="52"/>
      <c r="E30" s="52"/>
      <c r="F30" s="52"/>
      <c r="G30" s="53"/>
    </row>
    <row r="31" spans="1:7" ht="38.25">
      <c r="A31" s="3" t="s">
        <v>65</v>
      </c>
      <c r="B31" s="4" t="s">
        <v>66</v>
      </c>
      <c r="C31" s="4"/>
      <c r="D31" s="4"/>
      <c r="E31" s="4"/>
      <c r="F31" s="4" t="s">
        <v>77</v>
      </c>
      <c r="G31" s="12">
        <v>400000</v>
      </c>
    </row>
    <row r="32" spans="1:7" s="13" customFormat="1" ht="15.75">
      <c r="A32" s="51" t="s">
        <v>76</v>
      </c>
      <c r="B32" s="52"/>
      <c r="C32" s="52"/>
      <c r="D32" s="52"/>
      <c r="E32" s="52"/>
      <c r="F32" s="52"/>
      <c r="G32" s="53"/>
    </row>
    <row r="33" spans="1:7" ht="25.5">
      <c r="A33" s="3" t="s">
        <v>67</v>
      </c>
      <c r="B33" s="4" t="s">
        <v>68</v>
      </c>
      <c r="C33" s="4"/>
      <c r="D33" s="4"/>
      <c r="E33" s="4"/>
      <c r="F33" s="1"/>
      <c r="G33" s="10"/>
    </row>
    <row r="34" spans="1:7" ht="38.25">
      <c r="A34" s="3" t="s">
        <v>69</v>
      </c>
      <c r="B34" s="4" t="s">
        <v>70</v>
      </c>
      <c r="C34" s="4"/>
      <c r="D34" s="4"/>
      <c r="E34" s="4"/>
      <c r="F34" s="1"/>
      <c r="G34" s="10"/>
    </row>
    <row r="35" spans="1:7" ht="89.25">
      <c r="A35" s="3" t="s">
        <v>71</v>
      </c>
      <c r="B35" s="4" t="s">
        <v>72</v>
      </c>
      <c r="C35" s="4"/>
      <c r="D35" s="4"/>
      <c r="E35" s="4"/>
      <c r="F35" s="1"/>
      <c r="G35" s="10"/>
    </row>
  </sheetData>
  <sheetProtection/>
  <mergeCells count="7">
    <mergeCell ref="A30:G30"/>
    <mergeCell ref="A32:G32"/>
    <mergeCell ref="A15:G15"/>
    <mergeCell ref="A2:A3"/>
    <mergeCell ref="B2:B3"/>
    <mergeCell ref="C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Натали</cp:lastModifiedBy>
  <cp:lastPrinted>2011-05-03T08:40:14Z</cp:lastPrinted>
  <dcterms:created xsi:type="dcterms:W3CDTF">2010-10-21T07:44:30Z</dcterms:created>
  <dcterms:modified xsi:type="dcterms:W3CDTF">2011-06-30T01:40:25Z</dcterms:modified>
  <cp:category/>
  <cp:version/>
  <cp:contentType/>
  <cp:contentStatus/>
</cp:coreProperties>
</file>