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16" i="1"/>
  <c r="H13"/>
  <c r="H9"/>
  <c r="H10"/>
  <c r="H11"/>
  <c r="H12"/>
  <c r="H14"/>
  <c r="H15"/>
  <c r="D16"/>
  <c r="B16"/>
  <c r="D13"/>
  <c r="B13"/>
  <c r="D12"/>
  <c r="C12"/>
  <c r="D9"/>
  <c r="E16" l="1"/>
  <c r="G16" s="1"/>
  <c r="D11" l="1"/>
  <c r="C11"/>
  <c r="C10" l="1"/>
  <c r="D15" l="1"/>
  <c r="C15"/>
  <c r="D14" l="1"/>
  <c r="C14"/>
  <c r="B14"/>
  <c r="B12"/>
  <c r="E12" s="1"/>
  <c r="G12" s="1"/>
  <c r="B11"/>
  <c r="E11" s="1"/>
  <c r="G11" s="1"/>
  <c r="E14" l="1"/>
  <c r="G14" s="1"/>
  <c r="C13"/>
  <c r="E13" s="1"/>
  <c r="G13" s="1"/>
  <c r="B15"/>
  <c r="E15" s="1"/>
  <c r="G15" s="1"/>
  <c r="C9"/>
  <c r="B9"/>
  <c r="E9" l="1"/>
  <c r="G9" s="1"/>
  <c r="B10"/>
  <c r="E10" s="1"/>
  <c r="G10" s="1"/>
</calcChain>
</file>

<file path=xl/sharedStrings.xml><?xml version="1.0" encoding="utf-8"?>
<sst xmlns="http://schemas.openxmlformats.org/spreadsheetml/2006/main" count="27" uniqueCount="22">
  <si>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</si>
  <si>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</si>
  <si>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</si>
  <si>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</si>
  <si>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Услуга 1</t>
  </si>
  <si>
    <t>Услуга 2</t>
  </si>
  <si>
    <t>Работа</t>
  </si>
  <si>
    <t>Всего  нормативных затрат на оказание услуг (работ) по учреждению</t>
  </si>
  <si>
    <t>Коэффициенты выравнивания на 2016 год</t>
  </si>
  <si>
    <t>Объем финансового обеспечения на выполнение муниципального задания на 2016 год</t>
  </si>
  <si>
    <t>Расчет финансового обеспечения муниципальных учреждений на выполнение муниципального задания с учетом коэффициента выравнивания на 2016 год</t>
  </si>
  <si>
    <t>МБОУ ДОД "ДШИ"</t>
  </si>
  <si>
    <t>МОУ ДОД "ДХШ"</t>
  </si>
  <si>
    <t>МБУК "БМА"</t>
  </si>
  <si>
    <t>МБУК "ЦБС"</t>
  </si>
  <si>
    <t>МБУК "ДГМ"</t>
  </si>
  <si>
    <t>МБУК "ДХМ"</t>
  </si>
  <si>
    <t>МБУК ГДК "Энергетик"</t>
  </si>
  <si>
    <t>МБУК "ПЦКС"</t>
  </si>
  <si>
    <t>в том числе за счет предпринимательской деятельности</t>
  </si>
  <si>
    <t xml:space="preserve">Приложение </t>
  </si>
  <si>
    <t>к Приказу от 25.02.2016 № 12-о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</si>
</sst>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2" borderId="1" xfId="0" applyFont="1" applyFill="1" applyBorder="1" applyAlignment="1">
      <alignment wrapText="1" readingOrder="1"/>
    </xf>
    <xf numFmtId="0" fontId="1" fillId="3" borderId="1" xfId="0" applyFont="1" applyFill="1" applyBorder="1" applyAlignment="1">
      <alignment wrapText="1" readingOrder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2" borderId="3" xfId="0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H14">
            <v>5136410.24</v>
          </cell>
        </row>
        <row r="16">
          <cell r="H16">
            <v>9571852.0199999996</v>
          </cell>
        </row>
        <row r="18">
          <cell r="H18">
            <v>176414.06</v>
          </cell>
        </row>
        <row r="21">
          <cell r="H21">
            <v>2534545.3000000003</v>
          </cell>
        </row>
        <row r="23">
          <cell r="H23">
            <v>2927384.1</v>
          </cell>
        </row>
        <row r="28">
          <cell r="H28">
            <v>5672185.3200000003</v>
          </cell>
        </row>
        <row r="30">
          <cell r="H30">
            <v>197091.19999999998</v>
          </cell>
        </row>
        <row r="33">
          <cell r="H33">
            <v>308616.33</v>
          </cell>
        </row>
        <row r="38">
          <cell r="H38">
            <v>15047345.66</v>
          </cell>
        </row>
        <row r="40">
          <cell r="H40">
            <v>534860</v>
          </cell>
        </row>
        <row r="43">
          <cell r="H43">
            <v>2104935.46</v>
          </cell>
        </row>
        <row r="47">
          <cell r="H47">
            <v>1180504.96</v>
          </cell>
        </row>
        <row r="51">
          <cell r="H51">
            <v>2765289</v>
          </cell>
        </row>
        <row r="55">
          <cell r="H55">
            <v>210519.12</v>
          </cell>
        </row>
        <row r="59">
          <cell r="H59">
            <v>995466.3600000001</v>
          </cell>
        </row>
        <row r="63">
          <cell r="H63">
            <v>4714753</v>
          </cell>
        </row>
        <row r="67">
          <cell r="H67">
            <v>411146.35</v>
          </cell>
        </row>
        <row r="83">
          <cell r="H83">
            <v>26962181.399999999</v>
          </cell>
        </row>
        <row r="85">
          <cell r="H85">
            <v>559524.96</v>
          </cell>
        </row>
        <row r="89">
          <cell r="H89">
            <v>1225605.8699999999</v>
          </cell>
        </row>
        <row r="105">
          <cell r="H105">
            <v>10482890</v>
          </cell>
        </row>
        <row r="109">
          <cell r="H109">
            <v>35000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workbookViewId="0">
      <selection activeCell="G2" sqref="G2"/>
    </sheetView>
  </sheetViews>
  <sheetFormatPr defaultRowHeight="15"/>
  <cols>
    <col min="1" max="1" width="27.28515625" customWidth="1"/>
    <col min="2" max="2" width="16.85546875" customWidth="1"/>
    <col min="3" max="4" width="16.140625" customWidth="1"/>
    <col min="5" max="5" width="17.42578125" customWidth="1"/>
    <col min="6" max="6" width="17.140625" customWidth="1"/>
    <col min="7" max="7" width="12.7109375" customWidth="1"/>
    <col min="8" max="8" width="18.7109375" customWidth="1"/>
  </cols>
  <sheetData>
    <row r="1" spans="1:8">
      <c r="G1" t="s">
        <v>20</v>
      </c>
    </row>
    <row r="2" spans="1:8">
      <c r="G2" t="s">
        <v>21</v>
      </c>
    </row>
    <row r="3" spans="1:8" ht="51.75" customHeight="1">
      <c r="A3" s="20" t="s">
        <v>10</v>
      </c>
      <c r="B3" s="20"/>
      <c r="C3" s="20"/>
      <c r="D3" s="20"/>
      <c r="E3" s="20"/>
      <c r="F3" s="20"/>
      <c r="G3" s="20"/>
      <c r="H3" s="20"/>
    </row>
    <row r="6" spans="1:8" ht="71.25" customHeight="1">
      <c r="A6" s="3" t="s">
        <v>1</v>
      </c>
      <c r="B6" s="21" t="s">
        <v>2</v>
      </c>
      <c r="C6" s="21"/>
      <c r="D6" s="21"/>
      <c r="E6" s="21" t="s">
        <v>7</v>
      </c>
      <c r="F6" s="22" t="s">
        <v>19</v>
      </c>
      <c r="G6" s="21" t="s">
        <v>8</v>
      </c>
      <c r="H6" s="21" t="s">
        <v>9</v>
      </c>
    </row>
    <row r="7" spans="1:8" ht="59.25" customHeight="1">
      <c r="A7" s="3"/>
      <c r="B7" s="3" t="s">
        <v>4</v>
      </c>
      <c r="C7" s="3" t="s">
        <v>5</v>
      </c>
      <c r="D7" s="3" t="s">
        <v>6</v>
      </c>
      <c r="E7" s="21"/>
      <c r="F7" s="23"/>
      <c r="G7" s="21"/>
      <c r="H7" s="21"/>
    </row>
    <row r="8" spans="1:8" ht="39.75" customHeight="1">
      <c r="A8" s="4" t="s">
        <v>3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/>
      <c r="H8" s="4" t="s">
        <v>0</v>
      </c>
    </row>
    <row r="9" spans="1:8" ht="18.75">
      <c r="A9" s="1" t="s">
        <v>11</v>
      </c>
      <c r="B9" s="5">
        <f>[1]Лист1!$H$14</f>
        <v>5136410.24</v>
      </c>
      <c r="C9" s="5">
        <f>[1]Лист1!$H$16</f>
        <v>9571852.0199999996</v>
      </c>
      <c r="D9" s="5">
        <f>[1]Лист1!$H$18</f>
        <v>176414.06</v>
      </c>
      <c r="E9" s="5">
        <f>B9+C9+D9</f>
        <v>14884676.32</v>
      </c>
      <c r="F9" s="18">
        <v>444018</v>
      </c>
      <c r="G9" s="6">
        <f>H9/(E9-F9)</f>
        <v>0.94622625971805407</v>
      </c>
      <c r="H9" s="5">
        <f>12666956.9+997173.21</f>
        <v>13664130.109999999</v>
      </c>
    </row>
    <row r="10" spans="1:8" ht="18.75">
      <c r="A10" s="5" t="s">
        <v>12</v>
      </c>
      <c r="B10" s="5">
        <f>[1]Лист1!$H$21</f>
        <v>2534545.3000000003</v>
      </c>
      <c r="C10" s="5">
        <f>[1]Лист1!$H$23</f>
        <v>2927384.1</v>
      </c>
      <c r="D10" s="5">
        <v>0</v>
      </c>
      <c r="E10" s="5">
        <f t="shared" ref="E10:E16" si="0">B10+C10+D10</f>
        <v>5461929.4000000004</v>
      </c>
      <c r="F10" s="18">
        <v>186944.32</v>
      </c>
      <c r="G10" s="6">
        <f t="shared" ref="G10:G16" si="1">H10/(E10-F10)</f>
        <v>0.9217549862719232</v>
      </c>
      <c r="H10" s="5">
        <f>4495243.1+367000.7</f>
        <v>4862243.8</v>
      </c>
    </row>
    <row r="11" spans="1:8" ht="18.75">
      <c r="A11" s="2" t="s">
        <v>13</v>
      </c>
      <c r="B11" s="2">
        <f>[1]Лист1!$H$28</f>
        <v>5672185.3200000003</v>
      </c>
      <c r="C11" s="2">
        <f>[1]Лист1!$H$30</f>
        <v>197091.19999999998</v>
      </c>
      <c r="D11" s="2">
        <f>[1]Лист1!$H$33</f>
        <v>308616.33</v>
      </c>
      <c r="E11" s="5">
        <f t="shared" si="0"/>
        <v>6177892.8500000006</v>
      </c>
      <c r="F11" s="18">
        <v>0</v>
      </c>
      <c r="G11" s="6">
        <f t="shared" si="1"/>
        <v>0.9469045744294512</v>
      </c>
      <c r="H11" s="2">
        <f>5230516.08+619358.92</f>
        <v>5849875</v>
      </c>
    </row>
    <row r="12" spans="1:8" ht="18.75">
      <c r="A12" s="2" t="s">
        <v>14</v>
      </c>
      <c r="B12" s="2">
        <f>[1]Лист1!$H$38</f>
        <v>15047345.66</v>
      </c>
      <c r="C12" s="2">
        <f>[1]Лист1!$H$40</f>
        <v>534860</v>
      </c>
      <c r="D12" s="2">
        <f>[1]Лист1!$H$43</f>
        <v>2104935.46</v>
      </c>
      <c r="E12" s="5">
        <f t="shared" si="0"/>
        <v>17687141.120000001</v>
      </c>
      <c r="F12" s="18">
        <v>0</v>
      </c>
      <c r="G12" s="6">
        <f t="shared" si="1"/>
        <v>0.92728789908586418</v>
      </c>
      <c r="H12" s="2">
        <f>15083194.69+1317877.24</f>
        <v>16401071.93</v>
      </c>
    </row>
    <row r="13" spans="1:8" ht="18.75">
      <c r="A13" s="2" t="s">
        <v>15</v>
      </c>
      <c r="B13" s="2">
        <f>[1]Лист1!$H$47</f>
        <v>1180504.96</v>
      </c>
      <c r="C13" s="2">
        <f>[1]Лист1!$H$51</f>
        <v>2765289</v>
      </c>
      <c r="D13" s="2">
        <f>[1]Лист1!$H$55</f>
        <v>210519.12</v>
      </c>
      <c r="E13" s="5">
        <f t="shared" si="0"/>
        <v>4156313.08</v>
      </c>
      <c r="F13" s="18">
        <v>35000</v>
      </c>
      <c r="G13" s="6">
        <f t="shared" si="1"/>
        <v>0.90246293785571852</v>
      </c>
      <c r="H13" s="2">
        <f>3389631.81+235530.5+94170</f>
        <v>3719332.31</v>
      </c>
    </row>
    <row r="14" spans="1:8" ht="18.75">
      <c r="A14" s="2" t="s">
        <v>16</v>
      </c>
      <c r="B14" s="2">
        <f>[1]Лист1!$H$59</f>
        <v>995466.3600000001</v>
      </c>
      <c r="C14" s="2">
        <f>[1]Лист1!$H$63</f>
        <v>4714753</v>
      </c>
      <c r="D14" s="7">
        <f>[1]Лист1!$H$67</f>
        <v>411146.35</v>
      </c>
      <c r="E14" s="5">
        <f t="shared" si="0"/>
        <v>6121365.71</v>
      </c>
      <c r="F14" s="18">
        <v>233015</v>
      </c>
      <c r="G14" s="6">
        <f t="shared" si="1"/>
        <v>0.95095265818499453</v>
      </c>
      <c r="H14" s="2">
        <f>5182257.42+417285.34</f>
        <v>5599542.7599999998</v>
      </c>
    </row>
    <row r="15" spans="1:8" ht="18.75">
      <c r="A15" s="2" t="s">
        <v>17</v>
      </c>
      <c r="B15" s="2">
        <f>[1]Лист1!$H$83</f>
        <v>26962181.399999999</v>
      </c>
      <c r="C15" s="2">
        <f>[1]Лист1!$H$85</f>
        <v>559524.96</v>
      </c>
      <c r="D15" s="2">
        <f>[1]Лист1!$H$89</f>
        <v>1225605.8699999999</v>
      </c>
      <c r="E15" s="5">
        <f t="shared" si="0"/>
        <v>28747312.23</v>
      </c>
      <c r="F15" s="18">
        <v>1200000</v>
      </c>
      <c r="G15" s="6">
        <f t="shared" si="1"/>
        <v>0.90951159920112468</v>
      </c>
      <c r="H15" s="2">
        <f>22668957.49+2385642.51</f>
        <v>25054600</v>
      </c>
    </row>
    <row r="16" spans="1:8" ht="18.75">
      <c r="A16" s="2" t="s">
        <v>18</v>
      </c>
      <c r="B16" s="2">
        <f>[1]Лист1!$H$105</f>
        <v>10482890</v>
      </c>
      <c r="C16" s="2">
        <v>0</v>
      </c>
      <c r="D16" s="2">
        <f>[1]Лист1!$H$109</f>
        <v>35000</v>
      </c>
      <c r="E16" s="5">
        <f t="shared" si="0"/>
        <v>10517890</v>
      </c>
      <c r="F16" s="18">
        <v>100000</v>
      </c>
      <c r="G16" s="6">
        <f t="shared" si="1"/>
        <v>0.89975046866496</v>
      </c>
      <c r="H16" s="2">
        <f>8427542.1+945967.32-8.01</f>
        <v>9373501.4100000001</v>
      </c>
    </row>
    <row r="19" spans="5:5">
      <c r="E19" s="19"/>
    </row>
  </sheetData>
  <mergeCells count="6">
    <mergeCell ref="A3:H3"/>
    <mergeCell ref="B6:D6"/>
    <mergeCell ref="E6:E7"/>
    <mergeCell ref="G6:G7"/>
    <mergeCell ref="H6:H7"/>
    <mergeCell ref="F6:F7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opLeftCell="A13" workbookViewId="0">
      <selection activeCell="A13" sqref="A1:XFD1048576"/>
    </sheetView>
  </sheetViews>
  <sheetFormatPr defaultRowHeight="15"/>
  <cols>
    <col min="2" max="2" width="13.85546875" customWidth="1"/>
    <col min="3" max="3" width="10.5703125" customWidth="1"/>
    <col min="7" max="7" width="17.28515625" customWidth="1"/>
    <col min="9" max="9" width="12.5703125" customWidth="1"/>
  </cols>
  <sheetData>
    <row r="1" spans="1:10" ht="15" customHeight="1">
      <c r="A1" s="10"/>
      <c r="B1" s="15"/>
      <c r="C1" s="15"/>
      <c r="D1" s="9"/>
      <c r="E1" s="9"/>
      <c r="F1" s="9"/>
      <c r="G1" s="16"/>
      <c r="H1" s="9"/>
      <c r="I1" s="9"/>
      <c r="J1" s="9"/>
    </row>
    <row r="2" spans="1:10" ht="15.75">
      <c r="A2" s="10"/>
      <c r="B2" s="15"/>
      <c r="C2" s="15"/>
      <c r="D2" s="9"/>
      <c r="E2" s="9"/>
      <c r="F2" s="9"/>
      <c r="G2" s="16"/>
      <c r="H2" s="9"/>
      <c r="I2" s="9"/>
      <c r="J2" s="9"/>
    </row>
    <row r="3" spans="1:10" ht="15.75">
      <c r="A3" s="10"/>
      <c r="B3" s="15"/>
      <c r="C3" s="15"/>
      <c r="D3" s="9"/>
      <c r="E3" s="9"/>
      <c r="F3" s="9"/>
      <c r="G3" s="16"/>
      <c r="H3" s="9"/>
      <c r="I3" s="9"/>
      <c r="J3" s="9"/>
    </row>
    <row r="4" spans="1:10" ht="15.75">
      <c r="A4" s="10"/>
      <c r="B4" s="15"/>
      <c r="C4" s="15"/>
      <c r="D4" s="9"/>
      <c r="E4" s="9"/>
      <c r="F4" s="9"/>
      <c r="G4" s="16"/>
      <c r="H4" s="9"/>
      <c r="I4" s="9"/>
      <c r="J4" s="9"/>
    </row>
    <row r="5" spans="1:10" ht="15.75">
      <c r="A5" s="10"/>
      <c r="B5" s="15"/>
      <c r="C5" s="15"/>
      <c r="D5" s="9"/>
      <c r="E5" s="9"/>
      <c r="F5" s="9"/>
      <c r="G5" s="16"/>
      <c r="H5" s="9"/>
      <c r="I5" s="9"/>
      <c r="J5" s="9"/>
    </row>
    <row r="6" spans="1:10" ht="15.75">
      <c r="A6" s="10"/>
      <c r="B6" s="15"/>
      <c r="C6" s="15"/>
      <c r="D6" s="9"/>
      <c r="E6" s="9"/>
      <c r="F6" s="9"/>
      <c r="G6" s="16"/>
      <c r="H6" s="9"/>
      <c r="I6" s="9"/>
      <c r="J6" s="9"/>
    </row>
    <row r="7" spans="1:10" ht="15.75">
      <c r="A7" s="10"/>
      <c r="B7" s="15"/>
      <c r="C7" s="15"/>
      <c r="D7" s="9"/>
      <c r="E7" s="9"/>
      <c r="F7" s="9"/>
      <c r="G7" s="16"/>
      <c r="H7" s="9"/>
      <c r="I7" s="9"/>
      <c r="J7" s="9"/>
    </row>
    <row r="8" spans="1:10" ht="15.75">
      <c r="A8" s="10"/>
      <c r="B8" s="15"/>
      <c r="C8" s="15"/>
      <c r="D8" s="9"/>
      <c r="E8" s="9"/>
      <c r="F8" s="9"/>
      <c r="G8" s="16"/>
      <c r="H8" s="9"/>
      <c r="I8" s="9"/>
      <c r="J8" s="9"/>
    </row>
    <row r="9" spans="1:10" ht="15.75">
      <c r="A9" s="10"/>
      <c r="B9" s="15"/>
      <c r="C9" s="15"/>
      <c r="D9" s="9"/>
      <c r="E9" s="9"/>
      <c r="F9" s="9"/>
      <c r="G9" s="16"/>
      <c r="H9" s="9"/>
      <c r="I9" s="9"/>
      <c r="J9" s="9"/>
    </row>
    <row r="10" spans="1:10" ht="15.75">
      <c r="A10" s="10"/>
      <c r="B10" s="15"/>
      <c r="C10" s="15"/>
      <c r="D10" s="9"/>
      <c r="E10" s="9"/>
      <c r="F10" s="9"/>
      <c r="G10" s="16"/>
      <c r="H10" s="9"/>
      <c r="I10" s="9"/>
      <c r="J10" s="9"/>
    </row>
    <row r="11" spans="1:10" ht="15.75">
      <c r="A11" s="10"/>
      <c r="B11" s="15"/>
      <c r="C11" s="15"/>
      <c r="D11" s="9"/>
      <c r="E11" s="9"/>
      <c r="F11" s="9"/>
      <c r="G11" s="16"/>
      <c r="H11" s="9"/>
      <c r="I11" s="9"/>
      <c r="J11" s="9"/>
    </row>
    <row r="12" spans="1:10" ht="15.75">
      <c r="A12" s="10"/>
      <c r="B12" s="15"/>
      <c r="C12" s="15"/>
      <c r="D12" s="9"/>
      <c r="E12" s="9"/>
      <c r="F12" s="9"/>
      <c r="G12" s="16"/>
      <c r="H12" s="9"/>
      <c r="I12" s="9"/>
      <c r="J12" s="9"/>
    </row>
    <row r="13" spans="1:10" ht="15.75">
      <c r="A13" s="10"/>
      <c r="B13" s="15"/>
      <c r="C13" s="15"/>
      <c r="D13" s="9"/>
      <c r="E13" s="9"/>
      <c r="F13" s="9"/>
      <c r="G13" s="16"/>
      <c r="H13" s="9"/>
      <c r="I13" s="9"/>
      <c r="J13" s="9"/>
    </row>
    <row r="14" spans="1:10" ht="15.75">
      <c r="A14" s="10"/>
      <c r="B14" s="15"/>
      <c r="C14" s="15"/>
      <c r="D14" s="9"/>
      <c r="E14" s="9"/>
      <c r="F14" s="9"/>
      <c r="G14" s="16"/>
      <c r="H14" s="9"/>
      <c r="I14" s="9"/>
      <c r="J14" s="9"/>
    </row>
    <row r="15" spans="1:10" ht="15.75">
      <c r="A15" s="9"/>
      <c r="B15" s="13"/>
      <c r="C15" s="14"/>
      <c r="D15" s="9"/>
      <c r="E15" s="9"/>
      <c r="F15" s="9"/>
      <c r="G15" s="9"/>
      <c r="H15" s="9"/>
      <c r="I15" s="9"/>
      <c r="J15" s="9"/>
    </row>
    <row r="16" spans="1:10" ht="15.75">
      <c r="A16" s="9"/>
      <c r="B16" s="13"/>
      <c r="C16" s="14"/>
      <c r="D16" s="9"/>
      <c r="E16" s="9"/>
      <c r="F16" s="9"/>
      <c r="G16" s="9"/>
      <c r="H16" s="9"/>
      <c r="I16" s="9"/>
      <c r="J16" s="9"/>
    </row>
    <row r="17" spans="1:10" ht="15.75">
      <c r="A17" s="9"/>
      <c r="B17" s="13"/>
      <c r="C17" s="14"/>
      <c r="D17" s="9"/>
      <c r="E17" s="9"/>
      <c r="F17" s="9"/>
      <c r="G17" s="9"/>
      <c r="H17" s="9"/>
      <c r="I17" s="9"/>
      <c r="J17" s="9"/>
    </row>
    <row r="18" spans="1:10" ht="15.75">
      <c r="A18" s="9"/>
      <c r="B18" s="13"/>
      <c r="C18" s="14"/>
      <c r="D18" s="9"/>
      <c r="E18" s="9"/>
      <c r="F18" s="9"/>
      <c r="G18" s="9"/>
      <c r="H18" s="9"/>
      <c r="I18" s="9"/>
      <c r="J18" s="9"/>
    </row>
    <row r="19" spans="1:10" ht="15.75">
      <c r="A19" s="9"/>
      <c r="B19" s="13"/>
      <c r="C19" s="14"/>
      <c r="D19" s="9"/>
      <c r="E19" s="9"/>
      <c r="F19" s="9"/>
      <c r="G19" s="9"/>
      <c r="H19" s="9"/>
      <c r="I19" s="9"/>
      <c r="J19" s="9"/>
    </row>
    <row r="20" spans="1:10" ht="15.75">
      <c r="A20" s="9"/>
      <c r="B20" s="13"/>
      <c r="C20" s="14"/>
      <c r="D20" s="9"/>
      <c r="E20" s="9"/>
      <c r="F20" s="9"/>
      <c r="G20" s="9"/>
      <c r="H20" s="9"/>
      <c r="I20" s="9"/>
      <c r="J20" s="9"/>
    </row>
    <row r="21" spans="1:10" ht="15.75">
      <c r="A21" s="9"/>
      <c r="B21" s="13"/>
      <c r="C21" s="14"/>
      <c r="D21" s="9"/>
      <c r="E21" s="9"/>
      <c r="F21" s="9"/>
      <c r="G21" s="9"/>
      <c r="H21" s="9"/>
      <c r="I21" s="9"/>
      <c r="J21" s="9"/>
    </row>
    <row r="22" spans="1:10" ht="15.75">
      <c r="A22" s="9"/>
      <c r="B22" s="13"/>
      <c r="C22" s="14"/>
      <c r="D22" s="9"/>
      <c r="E22" s="9"/>
      <c r="F22" s="9"/>
      <c r="G22" s="9"/>
      <c r="H22" s="9"/>
      <c r="I22" s="9"/>
      <c r="J22" s="9"/>
    </row>
    <row r="23" spans="1:10" ht="15.75">
      <c r="A23" s="9"/>
      <c r="B23" s="13"/>
      <c r="C23" s="14"/>
      <c r="D23" s="9"/>
      <c r="E23" s="9"/>
      <c r="F23" s="9"/>
      <c r="G23" s="9"/>
      <c r="H23" s="9"/>
      <c r="I23" s="9"/>
      <c r="J23" s="9"/>
    </row>
    <row r="24" spans="1:10" ht="15.75">
      <c r="A24" s="9"/>
      <c r="B24" s="13"/>
      <c r="C24" s="14"/>
      <c r="D24" s="9"/>
      <c r="E24" s="9"/>
      <c r="F24" s="9"/>
      <c r="G24" s="9"/>
      <c r="H24" s="9"/>
      <c r="I24" s="9"/>
      <c r="J24" s="9"/>
    </row>
    <row r="25" spans="1:10" ht="15.75">
      <c r="B25" s="13"/>
      <c r="C25" s="14"/>
    </row>
    <row r="26" spans="1:10" ht="15.75">
      <c r="B26" s="13"/>
      <c r="C26" s="14"/>
    </row>
    <row r="27" spans="1:10" ht="15.75">
      <c r="B27" s="13"/>
      <c r="C27" s="14"/>
    </row>
    <row r="28" spans="1:10" ht="15.75">
      <c r="B28" s="13"/>
      <c r="C28" s="14"/>
    </row>
    <row r="29" spans="1:10" ht="15.75">
      <c r="B29" s="13"/>
      <c r="C29" s="14"/>
    </row>
    <row r="30" spans="1:10" ht="15.75">
      <c r="B30" s="13"/>
      <c r="C30" s="14"/>
    </row>
    <row r="31" spans="1:10" ht="15.75">
      <c r="B31" s="13"/>
      <c r="C31" s="14"/>
    </row>
    <row r="32" spans="1:10" ht="15.75">
      <c r="B32" s="13"/>
      <c r="C32" s="14"/>
    </row>
    <row r="33" spans="2:3" ht="15.75">
      <c r="B33" s="13"/>
      <c r="C33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opLeftCell="A79" workbookViewId="0">
      <selection sqref="A1:XFD1048576"/>
    </sheetView>
  </sheetViews>
  <sheetFormatPr defaultRowHeight="15"/>
  <cols>
    <col min="1" max="1" width="16.5703125" customWidth="1"/>
    <col min="2" max="2" width="17.7109375" customWidth="1"/>
    <col min="4" max="4" width="80.28515625" customWidth="1"/>
    <col min="8" max="8" width="14.42578125" customWidth="1"/>
    <col min="9" max="9" width="13.28515625" customWidth="1"/>
    <col min="10" max="10" width="15.42578125" customWidth="1"/>
  </cols>
  <sheetData>
    <row r="1" spans="1:9" ht="15.75">
      <c r="A1" s="8"/>
      <c r="B1" s="9"/>
      <c r="C1" s="9"/>
      <c r="D1" s="12"/>
      <c r="E1" s="9"/>
      <c r="F1" s="9"/>
      <c r="G1" s="9"/>
      <c r="H1" s="8"/>
      <c r="I1" s="17"/>
    </row>
    <row r="2" spans="1:9" ht="15.75">
      <c r="A2" s="8"/>
      <c r="B2" s="9"/>
      <c r="C2" s="9"/>
      <c r="D2" s="12"/>
      <c r="E2" s="9"/>
      <c r="F2" s="9"/>
      <c r="G2" s="9"/>
      <c r="H2" s="8"/>
      <c r="I2" s="17"/>
    </row>
    <row r="3" spans="1:9" ht="15.75">
      <c r="A3" s="8"/>
      <c r="B3" s="9"/>
      <c r="C3" s="9"/>
      <c r="D3" s="12"/>
      <c r="E3" s="10"/>
      <c r="F3" s="9"/>
      <c r="G3" s="9"/>
      <c r="H3" s="8"/>
      <c r="I3" s="17"/>
    </row>
    <row r="4" spans="1:9" ht="15.75">
      <c r="A4" s="8"/>
      <c r="B4" s="9"/>
      <c r="C4" s="9"/>
      <c r="D4" s="12"/>
      <c r="E4" s="10"/>
      <c r="F4" s="9"/>
      <c r="G4" s="9"/>
      <c r="H4" s="8"/>
      <c r="I4" s="17"/>
    </row>
    <row r="5" spans="1:9" ht="15.75">
      <c r="A5" s="8"/>
      <c r="B5" s="9"/>
      <c r="C5" s="9"/>
      <c r="D5" s="12"/>
      <c r="E5" s="10"/>
      <c r="F5" s="9"/>
      <c r="G5" s="9"/>
      <c r="H5" s="8"/>
      <c r="I5" s="17"/>
    </row>
    <row r="6" spans="1:9" ht="15.75">
      <c r="A6" s="8"/>
      <c r="B6" s="9"/>
      <c r="C6" s="9"/>
      <c r="D6" s="12"/>
      <c r="E6" s="10"/>
      <c r="F6" s="9"/>
      <c r="G6" s="9"/>
      <c r="H6" s="8"/>
      <c r="I6" s="17"/>
    </row>
    <row r="7" spans="1:9" ht="15.75">
      <c r="A7" s="8"/>
      <c r="B7" s="9"/>
      <c r="C7" s="9"/>
      <c r="D7" s="12"/>
      <c r="E7" s="10"/>
      <c r="F7" s="9"/>
      <c r="G7" s="9"/>
      <c r="H7" s="8"/>
      <c r="I7" s="17"/>
    </row>
    <row r="8" spans="1:9" ht="15.75">
      <c r="A8" s="8"/>
      <c r="B8" s="9"/>
      <c r="C8" s="9"/>
      <c r="D8" s="12"/>
      <c r="E8" s="10"/>
      <c r="F8" s="9"/>
      <c r="G8" s="9"/>
      <c r="H8" s="8"/>
      <c r="I8" s="17"/>
    </row>
    <row r="9" spans="1:9" ht="15.75">
      <c r="A9" s="8"/>
      <c r="B9" s="9"/>
      <c r="C9" s="9"/>
      <c r="D9" s="12"/>
      <c r="E9" s="10"/>
      <c r="F9" s="9"/>
      <c r="G9" s="9"/>
      <c r="H9" s="8"/>
      <c r="I9" s="17"/>
    </row>
    <row r="10" spans="1:9" ht="15.75">
      <c r="A10" s="8"/>
      <c r="B10" s="9"/>
      <c r="C10" s="9"/>
      <c r="D10" s="12"/>
      <c r="E10" s="10"/>
      <c r="F10" s="9"/>
      <c r="G10" s="9"/>
      <c r="H10" s="8"/>
      <c r="I10" s="17"/>
    </row>
    <row r="11" spans="1:9" ht="15.75">
      <c r="A11" s="8"/>
      <c r="B11" s="9"/>
      <c r="C11" s="9"/>
      <c r="D11" s="12"/>
      <c r="E11" s="10"/>
      <c r="F11" s="9"/>
      <c r="G11" s="9"/>
      <c r="H11" s="8"/>
      <c r="I11" s="17"/>
    </row>
    <row r="12" spans="1:9" ht="15.75">
      <c r="A12" s="8"/>
      <c r="B12" s="9"/>
      <c r="C12" s="9"/>
      <c r="D12" s="12"/>
      <c r="E12" s="10"/>
      <c r="F12" s="9"/>
      <c r="G12" s="9"/>
      <c r="H12" s="8"/>
      <c r="I12" s="17"/>
    </row>
    <row r="13" spans="1:9" ht="15.75">
      <c r="A13" s="8"/>
      <c r="B13" s="9"/>
      <c r="C13" s="9"/>
      <c r="D13" s="12"/>
      <c r="E13" s="10"/>
      <c r="F13" s="9"/>
      <c r="G13" s="9"/>
      <c r="H13" s="8"/>
      <c r="I13" s="17"/>
    </row>
    <row r="14" spans="1:9" ht="15.75">
      <c r="A14" s="9"/>
      <c r="B14" s="9"/>
      <c r="C14" s="9"/>
      <c r="D14" s="12"/>
      <c r="E14" s="10"/>
      <c r="F14" s="9"/>
      <c r="G14" s="9"/>
      <c r="H14" s="8"/>
      <c r="I14" s="17"/>
    </row>
    <row r="15" spans="1:9" ht="15.75">
      <c r="A15" s="11"/>
      <c r="B15" s="9"/>
      <c r="C15" s="9"/>
      <c r="D15" s="11"/>
      <c r="E15" s="9"/>
      <c r="F15" s="9"/>
      <c r="G15" s="9"/>
      <c r="H15" s="11"/>
      <c r="I15" s="14"/>
    </row>
    <row r="16" spans="1:9" ht="15.75">
      <c r="A16" s="9"/>
      <c r="B16" s="9"/>
      <c r="C16" s="9"/>
      <c r="D16" s="11"/>
      <c r="E16" s="9"/>
      <c r="F16" s="9"/>
      <c r="G16" s="9"/>
      <c r="H16" s="9"/>
      <c r="I16" s="9"/>
    </row>
    <row r="17" spans="1:9" ht="15.75">
      <c r="A17" s="9"/>
      <c r="B17" s="9"/>
      <c r="C17" s="9"/>
      <c r="D17" s="11"/>
      <c r="E17" s="9"/>
      <c r="F17" s="9"/>
      <c r="G17" s="9"/>
      <c r="H17" s="9"/>
      <c r="I17" s="9"/>
    </row>
    <row r="18" spans="1:9" ht="15.75">
      <c r="A18" s="9"/>
      <c r="B18" s="9"/>
      <c r="C18" s="9"/>
      <c r="D18" s="11"/>
      <c r="E18" s="9"/>
      <c r="F18" s="9"/>
      <c r="G18" s="9"/>
      <c r="H18" s="9"/>
      <c r="I18" s="9"/>
    </row>
    <row r="19" spans="1:9" ht="15.75">
      <c r="A19" s="9"/>
      <c r="B19" s="9"/>
      <c r="C19" s="9"/>
      <c r="D19" s="11"/>
      <c r="E19" s="9"/>
      <c r="F19" s="9"/>
      <c r="G19" s="9"/>
      <c r="H19" s="9"/>
      <c r="I19" s="9"/>
    </row>
    <row r="20" spans="1:9" ht="15.75">
      <c r="A20" s="9"/>
      <c r="B20" s="9"/>
      <c r="C20" s="9"/>
      <c r="D20" s="11"/>
      <c r="E20" s="9"/>
      <c r="F20" s="9"/>
      <c r="G20" s="9"/>
      <c r="H20" s="9"/>
      <c r="I20" s="9"/>
    </row>
    <row r="21" spans="1:9" ht="15.75">
      <c r="A21" s="9"/>
      <c r="B21" s="9"/>
      <c r="C21" s="9"/>
      <c r="D21" s="11"/>
      <c r="E21" s="9"/>
      <c r="F21" s="9"/>
      <c r="G21" s="9"/>
      <c r="H21" s="9"/>
      <c r="I21" s="9"/>
    </row>
    <row r="22" spans="1:9" ht="15.75">
      <c r="A22" s="9"/>
      <c r="B22" s="9"/>
      <c r="C22" s="9"/>
      <c r="D22" s="11"/>
      <c r="E22" s="9"/>
      <c r="F22" s="9"/>
      <c r="G22" s="9"/>
      <c r="H22" s="9"/>
      <c r="I22" s="9"/>
    </row>
    <row r="23" spans="1:9" ht="15.75">
      <c r="A23" s="9"/>
      <c r="B23" s="9"/>
      <c r="C23" s="9"/>
      <c r="D23" s="11"/>
      <c r="E23" s="9"/>
      <c r="F23" s="9"/>
      <c r="G23" s="9"/>
      <c r="H23" s="9"/>
      <c r="I23" s="9"/>
    </row>
    <row r="24" spans="1:9" ht="15.75">
      <c r="A24" s="9"/>
      <c r="B24" s="9"/>
      <c r="C24" s="9"/>
      <c r="D24" s="11"/>
      <c r="E24" s="9"/>
      <c r="F24" s="9"/>
      <c r="G24" s="9"/>
      <c r="H24" s="9"/>
      <c r="I24" s="9"/>
    </row>
    <row r="25" spans="1:9" ht="15.75">
      <c r="A25" s="9"/>
      <c r="B25" s="9"/>
      <c r="C25" s="9"/>
      <c r="D25" s="11"/>
      <c r="E25" s="9"/>
      <c r="F25" s="9"/>
      <c r="G25" s="9"/>
      <c r="H25" s="9"/>
      <c r="I25" s="9"/>
    </row>
    <row r="26" spans="1:9" ht="15.75">
      <c r="A26" s="9"/>
      <c r="B26" s="9"/>
      <c r="C26" s="9"/>
      <c r="D26" s="11"/>
      <c r="E26" s="9"/>
      <c r="F26" s="9"/>
      <c r="G26" s="9"/>
      <c r="H26" s="9"/>
      <c r="I26" s="9"/>
    </row>
    <row r="27" spans="1:9" ht="15.75">
      <c r="A27" s="9"/>
      <c r="B27" s="9"/>
      <c r="C27" s="9"/>
      <c r="D27" s="11"/>
      <c r="E27" s="9"/>
      <c r="F27" s="9"/>
      <c r="G27" s="9"/>
      <c r="H27" s="9"/>
      <c r="I27" s="9"/>
    </row>
    <row r="28" spans="1:9">
      <c r="A28" s="9"/>
      <c r="B28" s="9"/>
      <c r="C28" s="9"/>
      <c r="D28" s="9"/>
      <c r="E28" s="9"/>
      <c r="F28" s="9"/>
      <c r="G28" s="9"/>
      <c r="H28" s="9"/>
      <c r="I28" s="9"/>
    </row>
    <row r="29" spans="1:9">
      <c r="A29" s="9"/>
      <c r="B29" s="9"/>
      <c r="C29" s="9"/>
      <c r="D29" s="9"/>
      <c r="E29" s="9"/>
      <c r="F29" s="9"/>
      <c r="G29" s="9"/>
      <c r="H29" s="9"/>
      <c r="I29" s="9"/>
    </row>
    <row r="30" spans="1:9">
      <c r="A30" s="9"/>
      <c r="B30" s="9"/>
      <c r="C30" s="9"/>
      <c r="D30" s="9"/>
      <c r="E30" s="9"/>
      <c r="F30" s="9"/>
      <c r="G30" s="9"/>
      <c r="H30" s="9"/>
      <c r="I30" s="9"/>
    </row>
    <row r="31" spans="1:9">
      <c r="A31" s="9"/>
      <c r="B31" s="9"/>
      <c r="C31" s="9"/>
      <c r="D31" s="9"/>
      <c r="E31" s="9"/>
      <c r="F31" s="9"/>
      <c r="G31" s="9"/>
      <c r="H31" s="9"/>
      <c r="I31" s="9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2016-03-24T04:02:37Z</dcterms:modified>
</cp:coreProperties>
</file>